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Khối trực thuộc" sheetId="1" r:id="rId1"/>
    <sheet name="Khối tỉnh" sheetId="2" r:id="rId2"/>
    <sheet name="Khối đại học khác" sheetId="3" r:id="rId3"/>
  </sheets>
  <definedNames>
    <definedName name="_xlnm.Print_Titles" localSheetId="2">'Khối đại học khác'!$4:$7</definedName>
    <definedName name="_xlnm.Print_Titles" localSheetId="1">'Khối tỉnh'!$7:$11</definedName>
    <definedName name="_xlnm.Print_Titles" localSheetId="0">'Khối trực thuộc'!$5:$11</definedName>
  </definedNames>
  <calcPr fullCalcOnLoad="1"/>
</workbook>
</file>

<file path=xl/sharedStrings.xml><?xml version="1.0" encoding="utf-8"?>
<sst xmlns="http://schemas.openxmlformats.org/spreadsheetml/2006/main" count="392" uniqueCount="204">
  <si>
    <t>TT</t>
  </si>
  <si>
    <t>Cờ</t>
  </si>
  <si>
    <t xml:space="preserve">TỔNG: </t>
  </si>
  <si>
    <t>ĐH Thái Nguyên</t>
  </si>
  <si>
    <t>ĐH Huế</t>
  </si>
  <si>
    <t>CQ Bộ GD&amp;ĐT</t>
  </si>
  <si>
    <t>ĐH Ngoại thương</t>
  </si>
  <si>
    <t>ĐH Thương mại</t>
  </si>
  <si>
    <t>CĐSP Trung ương</t>
  </si>
  <si>
    <t>ĐH Xây dựng</t>
  </si>
  <si>
    <t>ĐH Hà Nội</t>
  </si>
  <si>
    <t>Viện ĐH Mở HN</t>
  </si>
  <si>
    <t>ĐH Lạc Hồng</t>
  </si>
  <si>
    <t>ĐH Đà Lạt</t>
  </si>
  <si>
    <t>ĐH Đồng Tháp</t>
  </si>
  <si>
    <t>ĐH Cần Thơ</t>
  </si>
  <si>
    <t>ĐH Tây Nguyên</t>
  </si>
  <si>
    <t>ĐH Vinh</t>
  </si>
  <si>
    <t>DB ĐHDT Sầm Sơn</t>
  </si>
  <si>
    <t>ĐH Nha Trang</t>
  </si>
  <si>
    <t>ĐH Quy Nhơn</t>
  </si>
  <si>
    <t>HV Quản lý GD</t>
  </si>
  <si>
    <t>KS Hoa Phượng Đỏ</t>
  </si>
  <si>
    <t>Tạp chí GD</t>
  </si>
  <si>
    <t>Báo GD&amp;TĐ</t>
  </si>
  <si>
    <t>ĐHDL Thăng Long</t>
  </si>
  <si>
    <t>ĐHDL Đông Đô</t>
  </si>
  <si>
    <t>ĐH Quốc tế Bắc Hà</t>
  </si>
  <si>
    <t>ĐH Thành Tây</t>
  </si>
  <si>
    <t>ĐH Đại Nam</t>
  </si>
  <si>
    <t>ĐH Kiên Giang</t>
  </si>
  <si>
    <t xml:space="preserve"> ĐH Phan Thiết</t>
  </si>
  <si>
    <t>ĐH Mỹ thuật CN</t>
  </si>
  <si>
    <t>ĐH Bách khoa HN</t>
  </si>
  <si>
    <t>ĐH Phú Xuân</t>
  </si>
  <si>
    <t>ĐH Đà Nẵng</t>
  </si>
  <si>
    <t>Hữu Nghị 80</t>
  </si>
  <si>
    <t>Hữu Nghị T78</t>
  </si>
  <si>
    <t>ĐH Tây Bắc</t>
  </si>
  <si>
    <t>ĐH Mỏ - Địa chất</t>
  </si>
  <si>
    <t>ĐH KD &amp;CN HN</t>
  </si>
  <si>
    <t>ĐHSP Hà Nội</t>
  </si>
  <si>
    <t>ĐHSP Hà Nội 2</t>
  </si>
  <si>
    <t>BAN CHÍNH SÁCH - PHÁP LUẬT</t>
  </si>
  <si>
    <t>Trong đó</t>
  </si>
  <si>
    <t>Đăng ký</t>
  </si>
  <si>
    <t>Tỉnh/ TP</t>
  </si>
  <si>
    <t xml:space="preserve">Cờ </t>
  </si>
  <si>
    <t xml:space="preserve"> CĐGD Lạng Sơn</t>
  </si>
  <si>
    <t xml:space="preserve"> CĐGD Sơn La</t>
  </si>
  <si>
    <t xml:space="preserve"> CĐGD Điện Biên</t>
  </si>
  <si>
    <t xml:space="preserve"> CĐGD Lai Châu</t>
  </si>
  <si>
    <t xml:space="preserve"> CĐGD Lào Cai</t>
  </si>
  <si>
    <t xml:space="preserve"> CĐGD Hà Giang</t>
  </si>
  <si>
    <t xml:space="preserve"> CĐGD Cao Bằng</t>
  </si>
  <si>
    <t xml:space="preserve"> CĐGD Tuyên Quang</t>
  </si>
  <si>
    <t xml:space="preserve"> CĐGD Hoà Bình</t>
  </si>
  <si>
    <t xml:space="preserve"> CĐGD Bắc Kạn</t>
  </si>
  <si>
    <t xml:space="preserve"> CĐGD Phú Thọ</t>
  </si>
  <si>
    <t xml:space="preserve"> CĐGD Bắc Giang</t>
  </si>
  <si>
    <t xml:space="preserve"> CĐGD Thái Nguyên</t>
  </si>
  <si>
    <t xml:space="preserve"> CĐGD Yên Bái</t>
  </si>
  <si>
    <t xml:space="preserve"> CĐGD Nam Định</t>
  </si>
  <si>
    <t xml:space="preserve"> CĐGD Vĩnh Phúc</t>
  </si>
  <si>
    <t xml:space="preserve"> CĐGD Bắc Ninh</t>
  </si>
  <si>
    <t xml:space="preserve"> CĐGD Hải Dương</t>
  </si>
  <si>
    <t xml:space="preserve"> CĐGD Hưng Yên</t>
  </si>
  <si>
    <t xml:space="preserve"> CĐGD Hà Nam</t>
  </si>
  <si>
    <t xml:space="preserve"> CĐGD Thái Bình</t>
  </si>
  <si>
    <t xml:space="preserve"> CĐGD Ninh Bình</t>
  </si>
  <si>
    <t xml:space="preserve"> CĐGD Quảng Ninh</t>
  </si>
  <si>
    <t xml:space="preserve"> CĐGD Hà Tĩnh</t>
  </si>
  <si>
    <t xml:space="preserve"> CĐGD Nghệ An</t>
  </si>
  <si>
    <t xml:space="preserve"> CĐGD Thanh Hoá</t>
  </si>
  <si>
    <t xml:space="preserve"> CĐGD Quảng Bình</t>
  </si>
  <si>
    <t xml:space="preserve"> CĐGD Thừa Thiên Huế</t>
  </si>
  <si>
    <t xml:space="preserve"> CĐGD Quảng Trị</t>
  </si>
  <si>
    <t xml:space="preserve"> CĐGD Khánh Hoà  </t>
  </si>
  <si>
    <t xml:space="preserve"> CĐGD Quảng Nam</t>
  </si>
  <si>
    <t xml:space="preserve"> CĐGD Quảng Ngãi</t>
  </si>
  <si>
    <t xml:space="preserve"> CĐGD Bình Định</t>
  </si>
  <si>
    <t xml:space="preserve"> CĐGD Phú Yên</t>
  </si>
  <si>
    <t xml:space="preserve"> CĐGD Ninh Thuận</t>
  </si>
  <si>
    <t xml:space="preserve"> CĐGD Lâm Đồng </t>
  </si>
  <si>
    <t xml:space="preserve"> CĐGD Đắk Lắk </t>
  </si>
  <si>
    <t xml:space="preserve"> CĐGD Gia Lai </t>
  </si>
  <si>
    <t xml:space="preserve"> CĐGD Kon Tum </t>
  </si>
  <si>
    <t xml:space="preserve"> CĐGD Đăk Nông </t>
  </si>
  <si>
    <t xml:space="preserve"> CĐGD Bình Dương</t>
  </si>
  <si>
    <t xml:space="preserve"> CĐGD Đồng Nai</t>
  </si>
  <si>
    <t xml:space="preserve"> CĐGD Bình Phước </t>
  </si>
  <si>
    <t xml:space="preserve"> CĐGD Tây Ninh</t>
  </si>
  <si>
    <t xml:space="preserve"> CĐGD Bình Thuận</t>
  </si>
  <si>
    <t xml:space="preserve"> CĐGD Đồng Tháp</t>
  </si>
  <si>
    <t xml:space="preserve"> CĐGD Tiền Giang</t>
  </si>
  <si>
    <t xml:space="preserve"> CĐGD Hậu Giang</t>
  </si>
  <si>
    <t xml:space="preserve"> CĐGD Bạc Liêu</t>
  </si>
  <si>
    <t xml:space="preserve"> CĐGD An Giang</t>
  </si>
  <si>
    <t xml:space="preserve"> CĐGD Long An</t>
  </si>
  <si>
    <t xml:space="preserve"> CĐGD Vĩnh Long</t>
  </si>
  <si>
    <t xml:space="preserve"> CĐGD Bến Tre</t>
  </si>
  <si>
    <t xml:space="preserve"> CĐGD Kiên Giang</t>
  </si>
  <si>
    <t xml:space="preserve"> CĐGD Cà Mau</t>
  </si>
  <si>
    <t xml:space="preserve"> CĐGD Trà Vinh</t>
  </si>
  <si>
    <t xml:space="preserve"> CĐGD Sóc Trăng</t>
  </si>
  <si>
    <t xml:space="preserve"> CĐGD TP Hà Nội</t>
  </si>
  <si>
    <t xml:space="preserve"> CĐGD TP Hồ Chí Minh</t>
  </si>
  <si>
    <t xml:space="preserve"> CĐGD TP Hải Phòng</t>
  </si>
  <si>
    <t xml:space="preserve"> CĐGD TP Cần Thơ</t>
  </si>
  <si>
    <t xml:space="preserve"> CĐGD TP Đà Nẵng</t>
  </si>
  <si>
    <t>Tổng:</t>
  </si>
  <si>
    <t>Đơn vị</t>
  </si>
  <si>
    <t>Trường Đại học Hồng Đức</t>
  </si>
  <si>
    <t xml:space="preserve">Trường Đại học Sài Gòn </t>
  </si>
  <si>
    <t>Trường CĐSPTW TP HCM</t>
  </si>
  <si>
    <t xml:space="preserve"> Trường Dự bị ĐH TP HCM</t>
  </si>
  <si>
    <t>Trường ĐHSP TP HCM</t>
  </si>
  <si>
    <t>Trường Đại học Hải Phòng</t>
  </si>
  <si>
    <t>Trường ĐHSPKT TP.HCM</t>
  </si>
  <si>
    <t>Trường ĐH Mở TP.HCM</t>
  </si>
  <si>
    <t>Nhà xuất bản GD TP.HCM</t>
  </si>
  <si>
    <t>CQ Bộ GD&amp;ĐT tại TP.HCM</t>
  </si>
  <si>
    <t xml:space="preserve">Trường ĐH Duy Tân </t>
  </si>
  <si>
    <t>Trường  ĐH Y Hà Nội</t>
  </si>
  <si>
    <t>Cộng:</t>
  </si>
  <si>
    <t>Số lượng vượt so với quy định</t>
  </si>
  <si>
    <t>ĐHSP Kỹ thuật HY</t>
  </si>
  <si>
    <t>PT Vùng cao VB</t>
  </si>
  <si>
    <t>Viện KHGD VN</t>
  </si>
  <si>
    <t>ĐH CN Đông Á</t>
  </si>
  <si>
    <t>Viện NCthiết kế TH</t>
  </si>
  <si>
    <t>ĐHDL PhươngĐông</t>
  </si>
  <si>
    <t>ĐHDL L. Thế Vinh</t>
  </si>
  <si>
    <t>ĐH BR Vũng Tàu</t>
  </si>
  <si>
    <t>CĐSPTW Nh.Trang</t>
  </si>
  <si>
    <t>ĐH Dự bị Nh.Trang</t>
  </si>
  <si>
    <t>ĐH KT Quốc dân</t>
  </si>
  <si>
    <t>ĐHGT Vận tải</t>
  </si>
  <si>
    <t>SP Nghệ thuật TW</t>
  </si>
  <si>
    <t>ĐH Quốc gia HN</t>
  </si>
  <si>
    <t>NXB Giáo dục</t>
  </si>
  <si>
    <t>TT Cung ứng NL</t>
  </si>
  <si>
    <t>ĐH TT CNQLHN</t>
  </si>
  <si>
    <t>Vùng thi đua</t>
  </si>
  <si>
    <t>ĐHSP TDTT HN</t>
  </si>
  <si>
    <t>Dự bị ĐH DT TƯ</t>
  </si>
  <si>
    <t xml:space="preserve"> </t>
  </si>
  <si>
    <t>NĂM HỌC 2018 - 2019</t>
  </si>
  <si>
    <t>CN</t>
  </si>
  <si>
    <t>Đăng ký khen thường xuyên</t>
  </si>
  <si>
    <t>BK</t>
  </si>
  <si>
    <t>NCKH&amp;CGCN</t>
  </si>
  <si>
    <t>Dạy tốt - Học tốt</t>
  </si>
  <si>
    <t>GVT-ĐVN</t>
  </si>
  <si>
    <t>TS ĐV, NLĐ</t>
  </si>
  <si>
    <r>
      <t xml:space="preserve">Chỉ tiêu được phân bổ </t>
    </r>
    <r>
      <rPr>
        <sz val="10"/>
        <rFont val="Times New Roman"/>
        <family val="1"/>
      </rPr>
      <t xml:space="preserve">(Khoản 4, </t>
    </r>
    <r>
      <rPr>
        <i/>
        <sz val="10"/>
        <rFont val="Times New Roman"/>
        <family val="1"/>
      </rPr>
      <t>Điều 20 Quy chế khen thưởng CĐGDVN</t>
    </r>
    <r>
      <rPr>
        <sz val="10"/>
        <rFont val="Times New Roman"/>
        <family val="1"/>
      </rPr>
      <t>)</t>
    </r>
  </si>
  <si>
    <t>Số lượng  đơn vị đăng ký</t>
  </si>
  <si>
    <t>Chuyên đề</t>
  </si>
  <si>
    <r>
      <rPr>
        <b/>
        <sz val="12"/>
        <rFont val="Times New Roman"/>
        <family val="1"/>
      </rPr>
      <t xml:space="preserve">CÔNG ĐOÀN GIÁO DỤC VIỆT NAM      </t>
    </r>
    <r>
      <rPr>
        <b/>
        <sz val="10"/>
        <rFont val="Times New Roman"/>
        <family val="1"/>
      </rPr>
      <t xml:space="preserve">   </t>
    </r>
    <r>
      <rPr>
        <b/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    </t>
    </r>
  </si>
  <si>
    <t xml:space="preserve"> CĐGD Bà Rịa - VT </t>
  </si>
  <si>
    <t>Hỗ trợ Giáo dục miền núi, vùng…</t>
  </si>
  <si>
    <t>Xanh - sạch - đẹp, bảo đảm ANVSLĐ</t>
  </si>
  <si>
    <t>Văn hóa, Thể thao</t>
  </si>
  <si>
    <t>Đổi mới, sáng tạo trong dạy&amp;học</t>
  </si>
  <si>
    <r>
      <rPr>
        <sz val="12"/>
        <rFont val="Times New Roman"/>
        <family val="1"/>
      </rPr>
      <t>CÔNG ĐOÀN GIÁO DỤC VIỆT NAM</t>
    </r>
    <r>
      <rPr>
        <b/>
        <sz val="12"/>
        <rFont val="Times New Roman"/>
        <family val="1"/>
      </rPr>
      <t xml:space="preserve">      </t>
    </r>
    <r>
      <rPr>
        <b/>
        <sz val="10"/>
        <rFont val="Times New Roman"/>
        <family val="1"/>
      </rPr>
      <t xml:space="preserve">   </t>
    </r>
    <r>
      <rPr>
        <b/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    </t>
    </r>
  </si>
  <si>
    <t>CĐ ĐH Quốc gia TP. HCM</t>
  </si>
  <si>
    <t>Trường ĐH Hàng Hải VN</t>
  </si>
  <si>
    <t>Học viện Nông nghiệp VN</t>
  </si>
  <si>
    <t>Trường ĐH Kinh tế TP. HCM</t>
  </si>
  <si>
    <t>Trg ĐH Nông Lâm TP HCM</t>
  </si>
  <si>
    <t>Trg ĐH Quốc tế Hồng Bàng</t>
  </si>
  <si>
    <t>Trg Đại học Luật TP HCM</t>
  </si>
  <si>
    <t>Trg ĐH Công nghệ TP.HCM</t>
  </si>
  <si>
    <t>Trg ĐH NN&amp;Tin học TP.HCM</t>
  </si>
  <si>
    <t>Trg Cán bộ Quản lýGDTPHCM</t>
  </si>
  <si>
    <t>Trg Đại học CNTT Gia Định</t>
  </si>
  <si>
    <t>Trg ĐHSP TDTT TP. HCM</t>
  </si>
  <si>
    <t>Trg  ĐH Văn Hiến TPHCM</t>
  </si>
  <si>
    <t>Số lượng đăng ký vượt chỉ tiêu</t>
  </si>
  <si>
    <t>Tổng LĐ</t>
  </si>
  <si>
    <t xml:space="preserve">CấpCĐGDVN </t>
  </si>
  <si>
    <t xml:space="preserve"> Tổng LĐ</t>
  </si>
  <si>
    <t>CĐGDVN</t>
  </si>
  <si>
    <t xml:space="preserve"> Văn hóa - Thể thao</t>
  </si>
  <si>
    <t>Giỏi việc trường - đảm việc nhà</t>
  </si>
  <si>
    <t xml:space="preserve">TS ĐV, NLĐ </t>
  </si>
  <si>
    <t>Dạy tốt-Học tốt (CĐGDVN)</t>
  </si>
  <si>
    <t>NCKH&amp;CGCN (CĐGDVN)</t>
  </si>
  <si>
    <t xml:space="preserve">Xanh-sạch-đẹp, bảo đảm an toàn vệ sinh lao động </t>
  </si>
  <si>
    <t>Đăng ký khen các Chuyên đề</t>
  </si>
  <si>
    <r>
      <t>Chỉ tiêu được phân bổ (</t>
    </r>
    <r>
      <rPr>
        <sz val="10"/>
        <color indexed="8"/>
        <rFont val="Times New Roman"/>
        <family val="1"/>
      </rPr>
      <t>Khoản 4,</t>
    </r>
    <r>
      <rPr>
        <i/>
        <sz val="10"/>
        <color indexed="8"/>
        <rFont val="Times New Roman"/>
        <family val="1"/>
      </rPr>
      <t xml:space="preserve">Điều 20 Quy chế khen thưởng </t>
    </r>
    <r>
      <rPr>
        <i/>
        <sz val="9"/>
        <color indexed="8"/>
        <rFont val="Times New Roman"/>
        <family val="1"/>
      </rPr>
      <t>CĐGDVN</t>
    </r>
    <r>
      <rPr>
        <b/>
        <sz val="10"/>
        <color indexed="8"/>
        <rFont val="Times New Roman"/>
        <family val="1"/>
      </rPr>
      <t>)</t>
    </r>
  </si>
  <si>
    <t>BẢNG TỔNG HỢP  SỐ LIỆU ĐĂNG KÝ THI ĐUA CỦA CÔNG ĐOÀN CÁC ĐƠN VỊ TRỰC THUỘC CĐGDVN</t>
  </si>
  <si>
    <r>
      <rPr>
        <b/>
        <sz val="6"/>
        <rFont val="Times New Roman"/>
        <family val="1"/>
      </rPr>
      <t xml:space="preserve">Chỉ tiêu theo quy định </t>
    </r>
  </si>
  <si>
    <t xml:space="preserve">  CÔNG ĐOÀN GIÁO DỤC VIỆT NAM</t>
  </si>
  <si>
    <r>
      <rPr>
        <b/>
        <sz val="13"/>
        <rFont val="Times New Roman"/>
        <family val="1"/>
      </rPr>
      <t xml:space="preserve">   </t>
    </r>
    <r>
      <rPr>
        <b/>
        <u val="single"/>
        <sz val="13"/>
        <rFont val="Times New Roman"/>
        <family val="1"/>
      </rPr>
      <t>BAN CHÍNH SÁCH - PHÁP LUẬT</t>
    </r>
  </si>
  <si>
    <t>Hỗ trợ giáo dục miền núi, …(CĐGDVN)</t>
  </si>
  <si>
    <t>Đổi mới, sáng tạo trong dạy và học (CĐGDVN)</t>
  </si>
  <si>
    <t>Công đoàn các đại học, trường đại học, cao đẳng và các đơn vị trực thuộc CĐGDVN</t>
  </si>
  <si>
    <t>Đăng ký các chuyên đề</t>
  </si>
  <si>
    <t xml:space="preserve">        </t>
  </si>
  <si>
    <t xml:space="preserve">      </t>
  </si>
  <si>
    <r>
      <rPr>
        <i/>
        <sz val="10"/>
        <rFont val="Arial"/>
        <family val="2"/>
      </rPr>
      <t>Ghi chú:</t>
    </r>
    <r>
      <rPr>
        <sz val="10"/>
        <rFont val="Arial"/>
        <family val="2"/>
      </rPr>
      <t xml:space="preserve"> Những đơn vị bôi màu đỏ là những đơn vị tổng kết theo năm tài chính nên sẽ đăng ký vào đầu năm 2019</t>
    </r>
  </si>
  <si>
    <r>
      <t xml:space="preserve">         </t>
    </r>
    <r>
      <rPr>
        <b/>
        <sz val="14"/>
        <rFont val="Times New Roman"/>
        <family val="1"/>
      </rPr>
      <t xml:space="preserve"> </t>
    </r>
    <r>
      <rPr>
        <b/>
        <sz val="13"/>
        <rFont val="Times New Roman"/>
        <family val="1"/>
      </rPr>
      <t xml:space="preserve">BẢNG TỔNG HỢP SỐ LIỆU ĐĂNG KÝ THI ĐUA CỦA CĐGD CÁC TỈNH/ THÀNH PHỐ TRỰC THUỘC  TƯ </t>
    </r>
    <r>
      <rPr>
        <sz val="13"/>
        <rFont val="Times New Roman"/>
        <family val="1"/>
      </rPr>
      <t xml:space="preserve"> </t>
    </r>
  </si>
  <si>
    <r>
      <t xml:space="preserve">       </t>
    </r>
    <r>
      <rPr>
        <b/>
        <sz val="14"/>
        <rFont val="Times New Roman"/>
        <family val="1"/>
      </rPr>
      <t xml:space="preserve">BẢNG TỔNG HỢP SỐ LIỆU ĐĂNG KÝ THI ĐUA CỦA CĐ CÁC ĐƠN VỊ KHÔNG TRỰC THUỘC   </t>
    </r>
  </si>
</sst>
</file>

<file path=xl/styles.xml><?xml version="1.0" encoding="utf-8"?>
<styleSheet xmlns="http://schemas.openxmlformats.org/spreadsheetml/2006/main">
  <numFmts count="2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_);_(* \(#,##0\);_(* &quot;-&quot;??_);_(@_)"/>
    <numFmt numFmtId="177" formatCode="0.0000"/>
    <numFmt numFmtId="178" formatCode="0.000"/>
    <numFmt numFmtId="179" formatCode="0.0"/>
  </numFmts>
  <fonts count="87">
    <font>
      <sz val="10"/>
      <name val="Arial"/>
      <family val="0"/>
    </font>
    <font>
      <sz val="12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8"/>
      <name val="Arial"/>
      <family val="2"/>
    </font>
    <font>
      <b/>
      <u val="single"/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i/>
      <sz val="10"/>
      <name val="Arial"/>
      <family val="2"/>
    </font>
    <font>
      <i/>
      <sz val="10"/>
      <color indexed="8"/>
      <name val="Times New Roman"/>
      <family val="1"/>
    </font>
    <font>
      <i/>
      <sz val="8"/>
      <name val="Times New Roman"/>
      <family val="1"/>
    </font>
    <font>
      <b/>
      <i/>
      <sz val="7"/>
      <name val="Arial"/>
      <family val="2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3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i/>
      <sz val="9"/>
      <color indexed="8"/>
      <name val="Times New Roman"/>
      <family val="1"/>
    </font>
    <font>
      <b/>
      <sz val="13"/>
      <name val="Times New Roman"/>
      <family val="1"/>
    </font>
    <font>
      <b/>
      <i/>
      <sz val="6"/>
      <name val="Arial"/>
      <family val="2"/>
    </font>
    <font>
      <b/>
      <i/>
      <sz val="7"/>
      <name val="Times New Roman"/>
      <family val="1"/>
    </font>
    <font>
      <b/>
      <sz val="6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sz val="10"/>
      <color indexed="10"/>
      <name val="Arial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8"/>
      <color rgb="FFFF0000"/>
      <name val="Times New Roman"/>
      <family val="1"/>
    </font>
    <font>
      <sz val="8"/>
      <color theme="1"/>
      <name val="Times New Roman"/>
      <family val="1"/>
    </font>
    <font>
      <sz val="10"/>
      <color rgb="FFFF0000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i/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27" borderId="2" applyNumberFormat="0" applyAlignment="0" applyProtection="0"/>
    <xf numFmtId="0" fontId="6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1" fillId="29" borderId="1" applyNumberFormat="0" applyAlignment="0" applyProtection="0"/>
    <xf numFmtId="0" fontId="72" fillId="0" borderId="6" applyNumberFormat="0" applyFill="0" applyAlignment="0" applyProtection="0"/>
    <xf numFmtId="0" fontId="73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74" fillId="26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justify" vertical="top" wrapText="1"/>
    </xf>
    <xf numFmtId="0" fontId="6" fillId="0" borderId="0" xfId="0" applyFont="1" applyAlignment="1">
      <alignment vertical="top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76" fontId="8" fillId="0" borderId="10" xfId="41" applyNumberFormat="1" applyFont="1" applyBorder="1" applyAlignment="1">
      <alignment vertical="top" wrapText="1"/>
    </xf>
    <xf numFmtId="0" fontId="9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justify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justify" vertical="center" wrapText="1"/>
    </xf>
    <xf numFmtId="0" fontId="9" fillId="0" borderId="12" xfId="0" applyFont="1" applyBorder="1" applyAlignment="1">
      <alignment horizontal="left" vertical="center" wrapText="1"/>
    </xf>
    <xf numFmtId="176" fontId="9" fillId="0" borderId="11" xfId="41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6" fontId="9" fillId="0" borderId="12" xfId="41" applyNumberFormat="1" applyFont="1" applyBorder="1" applyAlignment="1">
      <alignment horizontal="center" vertical="center" wrapText="1"/>
    </xf>
    <xf numFmtId="176" fontId="9" fillId="0" borderId="12" xfId="41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8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center" vertical="center" wrapText="1"/>
    </xf>
    <xf numFmtId="3" fontId="16" fillId="0" borderId="12" xfId="0" applyNumberFormat="1" applyFont="1" applyBorder="1" applyAlignment="1">
      <alignment horizontal="center" vertical="center" wrapText="1"/>
    </xf>
    <xf numFmtId="0" fontId="78" fillId="0" borderId="12" xfId="0" applyFont="1" applyBorder="1" applyAlignment="1">
      <alignment horizontal="center" vertical="center" wrapText="1"/>
    </xf>
    <xf numFmtId="3" fontId="16" fillId="0" borderId="11" xfId="0" applyNumberFormat="1" applyFont="1" applyBorder="1" applyAlignment="1">
      <alignment horizontal="center" vertical="center" wrapText="1"/>
    </xf>
    <xf numFmtId="3" fontId="19" fillId="0" borderId="12" xfId="0" applyNumberFormat="1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0" fontId="79" fillId="0" borderId="0" xfId="0" applyFont="1" applyAlignment="1">
      <alignment/>
    </xf>
    <xf numFmtId="0" fontId="78" fillId="0" borderId="11" xfId="0" applyFont="1" applyBorder="1" applyAlignment="1">
      <alignment horizontal="center" vertical="center" wrapText="1"/>
    </xf>
    <xf numFmtId="0" fontId="78" fillId="0" borderId="11" xfId="0" applyFont="1" applyBorder="1" applyAlignment="1">
      <alignment horizontal="left" vertical="center" wrapText="1"/>
    </xf>
    <xf numFmtId="0" fontId="79" fillId="0" borderId="0" xfId="0" applyFont="1" applyAlignment="1">
      <alignment vertical="center"/>
    </xf>
    <xf numFmtId="0" fontId="78" fillId="0" borderId="12" xfId="0" applyFont="1" applyBorder="1" applyAlignment="1">
      <alignment horizontal="left" vertical="center" wrapText="1"/>
    </xf>
    <xf numFmtId="0" fontId="78" fillId="0" borderId="13" xfId="0" applyFont="1" applyBorder="1" applyAlignment="1">
      <alignment horizontal="left" vertical="center" wrapText="1"/>
    </xf>
    <xf numFmtId="3" fontId="78" fillId="0" borderId="11" xfId="0" applyNumberFormat="1" applyFont="1" applyBorder="1" applyAlignment="1">
      <alignment horizontal="right" vertical="center" wrapText="1"/>
    </xf>
    <xf numFmtId="3" fontId="78" fillId="0" borderId="12" xfId="0" applyNumberFormat="1" applyFont="1" applyBorder="1" applyAlignment="1">
      <alignment horizontal="right" vertical="center" wrapText="1"/>
    </xf>
    <xf numFmtId="3" fontId="78" fillId="0" borderId="13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32" borderId="12" xfId="0" applyFont="1" applyFill="1" applyBorder="1" applyAlignment="1">
      <alignment horizontal="justify" vertical="center" wrapText="1"/>
    </xf>
    <xf numFmtId="176" fontId="9" fillId="32" borderId="12" xfId="41" applyNumberFormat="1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176" fontId="80" fillId="32" borderId="12" xfId="41" applyNumberFormat="1" applyFont="1" applyFill="1" applyBorder="1" applyAlignment="1">
      <alignment horizontal="center" vertical="center" wrapText="1"/>
    </xf>
    <xf numFmtId="0" fontId="80" fillId="32" borderId="12" xfId="0" applyFont="1" applyFill="1" applyBorder="1" applyAlignment="1">
      <alignment horizontal="center" vertical="center" wrapText="1"/>
    </xf>
    <xf numFmtId="176" fontId="9" fillId="32" borderId="12" xfId="41" applyNumberFormat="1" applyFont="1" applyFill="1" applyBorder="1" applyAlignment="1">
      <alignment vertical="center" wrapText="1"/>
    </xf>
    <xf numFmtId="0" fontId="25" fillId="32" borderId="12" xfId="0" applyFont="1" applyFill="1" applyBorder="1" applyAlignment="1">
      <alignment horizontal="center" vertical="center" wrapText="1"/>
    </xf>
    <xf numFmtId="0" fontId="25" fillId="32" borderId="12" xfId="0" applyFont="1" applyFill="1" applyBorder="1" applyAlignment="1">
      <alignment horizontal="justify" vertical="center" wrapText="1"/>
    </xf>
    <xf numFmtId="176" fontId="25" fillId="32" borderId="12" xfId="41" applyNumberFormat="1" applyFont="1" applyFill="1" applyBorder="1" applyAlignment="1">
      <alignment vertical="center" wrapText="1"/>
    </xf>
    <xf numFmtId="176" fontId="25" fillId="32" borderId="12" xfId="41" applyNumberFormat="1" applyFont="1" applyFill="1" applyBorder="1" applyAlignment="1">
      <alignment horizontal="center" vertical="center" wrapText="1"/>
    </xf>
    <xf numFmtId="0" fontId="0" fillId="32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32" borderId="0" xfId="0" applyFont="1" applyFill="1" applyBorder="1" applyAlignment="1">
      <alignment vertical="center"/>
    </xf>
    <xf numFmtId="0" fontId="81" fillId="0" borderId="12" xfId="0" applyFont="1" applyBorder="1" applyAlignment="1">
      <alignment horizontal="center" vertical="center" wrapText="1"/>
    </xf>
    <xf numFmtId="0" fontId="79" fillId="0" borderId="0" xfId="0" applyFont="1" applyBorder="1" applyAlignment="1">
      <alignment vertical="center"/>
    </xf>
    <xf numFmtId="0" fontId="82" fillId="32" borderId="0" xfId="0" applyFont="1" applyFill="1" applyBorder="1" applyAlignment="1">
      <alignment vertical="center"/>
    </xf>
    <xf numFmtId="0" fontId="80" fillId="32" borderId="13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1" fontId="16" fillId="0" borderId="11" xfId="0" applyNumberFormat="1" applyFont="1" applyBorder="1" applyAlignment="1">
      <alignment horizontal="center" vertical="center"/>
    </xf>
    <xf numFmtId="1" fontId="16" fillId="0" borderId="12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1" fontId="78" fillId="0" borderId="11" xfId="0" applyNumberFormat="1" applyFont="1" applyBorder="1" applyAlignment="1">
      <alignment vertical="center"/>
    </xf>
    <xf numFmtId="0" fontId="78" fillId="0" borderId="11" xfId="0" applyFont="1" applyBorder="1" applyAlignment="1">
      <alignment vertical="center"/>
    </xf>
    <xf numFmtId="1" fontId="78" fillId="0" borderId="12" xfId="0" applyNumberFormat="1" applyFont="1" applyBorder="1" applyAlignment="1">
      <alignment vertical="center"/>
    </xf>
    <xf numFmtId="0" fontId="78" fillId="0" borderId="12" xfId="0" applyFont="1" applyBorder="1" applyAlignment="1">
      <alignment vertical="center"/>
    </xf>
    <xf numFmtId="1" fontId="78" fillId="0" borderId="13" xfId="0" applyNumberFormat="1" applyFont="1" applyBorder="1" applyAlignment="1">
      <alignment vertical="center"/>
    </xf>
    <xf numFmtId="0" fontId="16" fillId="32" borderId="12" xfId="0" applyFont="1" applyFill="1" applyBorder="1" applyAlignment="1">
      <alignment horizontal="center" vertical="center"/>
    </xf>
    <xf numFmtId="0" fontId="16" fillId="32" borderId="12" xfId="0" applyFont="1" applyFill="1" applyBorder="1" applyAlignment="1">
      <alignment vertical="center"/>
    </xf>
    <xf numFmtId="3" fontId="16" fillId="32" borderId="12" xfId="0" applyNumberFormat="1" applyFont="1" applyFill="1" applyBorder="1" applyAlignment="1">
      <alignment horizontal="center" vertical="center"/>
    </xf>
    <xf numFmtId="1" fontId="16" fillId="32" borderId="12" xfId="0" applyNumberFormat="1" applyFont="1" applyFill="1" applyBorder="1" applyAlignment="1">
      <alignment horizontal="center" vertical="center"/>
    </xf>
    <xf numFmtId="0" fontId="3" fillId="32" borderId="0" xfId="0" applyFont="1" applyFill="1" applyAlignment="1">
      <alignment vertical="center"/>
    </xf>
    <xf numFmtId="16" fontId="16" fillId="32" borderId="12" xfId="0" applyNumberFormat="1" applyFont="1" applyFill="1" applyBorder="1" applyAlignment="1">
      <alignment horizontal="center" vertical="center"/>
    </xf>
    <xf numFmtId="0" fontId="16" fillId="32" borderId="13" xfId="0" applyFont="1" applyFill="1" applyBorder="1" applyAlignment="1">
      <alignment horizontal="center" vertical="center"/>
    </xf>
    <xf numFmtId="0" fontId="16" fillId="32" borderId="13" xfId="0" applyFont="1" applyFill="1" applyBorder="1" applyAlignment="1">
      <alignment vertical="center"/>
    </xf>
    <xf numFmtId="3" fontId="16" fillId="32" borderId="13" xfId="0" applyNumberFormat="1" applyFont="1" applyFill="1" applyBorder="1" applyAlignment="1">
      <alignment horizontal="center" vertical="center"/>
    </xf>
    <xf numFmtId="1" fontId="16" fillId="32" borderId="13" xfId="0" applyNumberFormat="1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1" fontId="16" fillId="0" borderId="11" xfId="0" applyNumberFormat="1" applyFont="1" applyFill="1" applyBorder="1" applyAlignment="1">
      <alignment horizontal="center" vertical="center"/>
    </xf>
    <xf numFmtId="1" fontId="16" fillId="0" borderId="12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justify" vertical="center" wrapText="1"/>
    </xf>
    <xf numFmtId="176" fontId="9" fillId="32" borderId="13" xfId="41" applyNumberFormat="1" applyFont="1" applyFill="1" applyBorder="1" applyAlignment="1">
      <alignment vertical="center" wrapText="1"/>
    </xf>
    <xf numFmtId="0" fontId="78" fillId="0" borderId="10" xfId="0" applyFont="1" applyBorder="1" applyAlignment="1">
      <alignment vertical="center"/>
    </xf>
    <xf numFmtId="0" fontId="83" fillId="0" borderId="10" xfId="0" applyFont="1" applyBorder="1" applyAlignment="1">
      <alignment vertical="center"/>
    </xf>
    <xf numFmtId="3" fontId="83" fillId="0" borderId="10" xfId="0" applyNumberFormat="1" applyFont="1" applyBorder="1" applyAlignment="1">
      <alignment horizontal="right" vertical="center"/>
    </xf>
    <xf numFmtId="0" fontId="15" fillId="0" borderId="12" xfId="0" applyFont="1" applyBorder="1" applyAlignment="1">
      <alignment horizontal="center" vertical="center" wrapText="1"/>
    </xf>
    <xf numFmtId="176" fontId="9" fillId="32" borderId="12" xfId="41" applyNumberFormat="1" applyFont="1" applyFill="1" applyBorder="1" applyAlignment="1">
      <alignment horizontal="right" vertical="center" wrapText="1"/>
    </xf>
    <xf numFmtId="176" fontId="9" fillId="32" borderId="13" xfId="41" applyNumberFormat="1" applyFont="1" applyFill="1" applyBorder="1" applyAlignment="1">
      <alignment horizontal="right" vertical="center" wrapText="1"/>
    </xf>
    <xf numFmtId="0" fontId="80" fillId="0" borderId="12" xfId="0" applyFont="1" applyBorder="1" applyAlignment="1">
      <alignment horizontal="left" vertical="center" wrapText="1"/>
    </xf>
    <xf numFmtId="176" fontId="80" fillId="0" borderId="12" xfId="41" applyNumberFormat="1" applyFont="1" applyBorder="1" applyAlignment="1">
      <alignment vertical="center" wrapText="1"/>
    </xf>
    <xf numFmtId="176" fontId="80" fillId="0" borderId="12" xfId="41" applyNumberFormat="1" applyFont="1" applyBorder="1" applyAlignment="1">
      <alignment horizontal="center" vertical="center" wrapText="1"/>
    </xf>
    <xf numFmtId="0" fontId="80" fillId="0" borderId="12" xfId="0" applyFont="1" applyBorder="1" applyAlignment="1">
      <alignment horizontal="justify" vertical="center" wrapText="1"/>
    </xf>
    <xf numFmtId="0" fontId="80" fillId="32" borderId="12" xfId="0" applyFont="1" applyFill="1" applyBorder="1" applyAlignment="1">
      <alignment horizontal="justify" vertical="center" wrapText="1"/>
    </xf>
    <xf numFmtId="0" fontId="82" fillId="32" borderId="0" xfId="0" applyFont="1" applyFill="1" applyAlignment="1">
      <alignment vertical="center"/>
    </xf>
    <xf numFmtId="176" fontId="80" fillId="32" borderId="12" xfId="41" applyNumberFormat="1" applyFont="1" applyFill="1" applyBorder="1" applyAlignment="1">
      <alignment vertical="center" wrapText="1"/>
    </xf>
    <xf numFmtId="176" fontId="8" fillId="0" borderId="12" xfId="41" applyNumberFormat="1" applyFont="1" applyBorder="1" applyAlignment="1">
      <alignment horizontal="center" vertical="top" wrapText="1"/>
    </xf>
    <xf numFmtId="0" fontId="0" fillId="0" borderId="10" xfId="0" applyBorder="1" applyAlignment="1">
      <alignment vertical="top"/>
    </xf>
    <xf numFmtId="0" fontId="0" fillId="0" borderId="0" xfId="0" applyFont="1" applyAlignment="1">
      <alignment/>
    </xf>
    <xf numFmtId="0" fontId="9" fillId="0" borderId="14" xfId="0" applyFont="1" applyBorder="1" applyAlignment="1">
      <alignment horizontal="center" vertical="center" wrapText="1"/>
    </xf>
    <xf numFmtId="3" fontId="16" fillId="0" borderId="12" xfId="0" applyNumberFormat="1" applyFont="1" applyBorder="1" applyAlignment="1">
      <alignment horizontal="right" vertical="center" wrapText="1"/>
    </xf>
    <xf numFmtId="0" fontId="84" fillId="0" borderId="12" xfId="0" applyFont="1" applyBorder="1" applyAlignment="1">
      <alignment horizontal="left" vertical="center" wrapText="1"/>
    </xf>
    <xf numFmtId="3" fontId="84" fillId="0" borderId="12" xfId="0" applyNumberFormat="1" applyFont="1" applyBorder="1" applyAlignment="1">
      <alignment horizontal="right" vertical="center" wrapText="1"/>
    </xf>
    <xf numFmtId="0" fontId="3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wrapText="1"/>
    </xf>
    <xf numFmtId="0" fontId="20" fillId="0" borderId="17" xfId="0" applyFont="1" applyBorder="1" applyAlignment="1">
      <alignment horizontal="center" wrapText="1"/>
    </xf>
    <xf numFmtId="0" fontId="36" fillId="0" borderId="21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wrapText="1"/>
    </xf>
    <xf numFmtId="0" fontId="23" fillId="0" borderId="17" xfId="0" applyFont="1" applyBorder="1" applyAlignment="1">
      <alignment horizont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22" fillId="0" borderId="18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0" fontId="0" fillId="0" borderId="17" xfId="0" applyBorder="1" applyAlignment="1">
      <alignment wrapText="1"/>
    </xf>
    <xf numFmtId="0" fontId="8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top" wrapText="1"/>
    </xf>
    <xf numFmtId="0" fontId="22" fillId="0" borderId="20" xfId="0" applyFont="1" applyBorder="1" applyAlignment="1">
      <alignment horizontal="center" vertical="top" wrapText="1"/>
    </xf>
    <xf numFmtId="0" fontId="22" fillId="0" borderId="19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5" fillId="0" borderId="10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16" fillId="0" borderId="10" xfId="0" applyFont="1" applyBorder="1" applyAlignment="1">
      <alignment vertical="center" wrapText="1"/>
    </xf>
    <xf numFmtId="0" fontId="83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wrapText="1"/>
    </xf>
    <xf numFmtId="0" fontId="85" fillId="0" borderId="10" xfId="0" applyFont="1" applyBorder="1" applyAlignment="1">
      <alignment horizontal="center" vertical="center" wrapText="1"/>
    </xf>
    <xf numFmtId="0" fontId="85" fillId="0" borderId="10" xfId="0" applyFont="1" applyBorder="1" applyAlignment="1">
      <alignment horizontal="center" wrapText="1"/>
    </xf>
    <xf numFmtId="0" fontId="86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83" fillId="0" borderId="15" xfId="0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43</xdr:col>
      <xdr:colOff>419100</xdr:colOff>
      <xdr:row>3</xdr:row>
      <xdr:rowOff>0</xdr:rowOff>
    </xdr:from>
    <xdr:ext cx="180975" cy="266700"/>
    <xdr:sp fLocksText="0">
      <xdr:nvSpPr>
        <xdr:cNvPr id="1" name="TextBox 3"/>
        <xdr:cNvSpPr txBox="1">
          <a:spLocks noChangeArrowheads="1"/>
        </xdr:cNvSpPr>
      </xdr:nvSpPr>
      <xdr:spPr>
        <a:xfrm>
          <a:off x="10668000" y="72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49"/>
  <sheetViews>
    <sheetView tabSelected="1" zoomScale="112" zoomScaleNormal="112" zoomScalePageLayoutView="0" workbookViewId="0" topLeftCell="D46">
      <selection activeCell="AJ59" sqref="AJ59"/>
    </sheetView>
  </sheetViews>
  <sheetFormatPr defaultColWidth="9.140625" defaultRowHeight="12.75"/>
  <cols>
    <col min="1" max="1" width="2.8515625" style="0" customWidth="1"/>
    <col min="2" max="2" width="13.421875" style="0" customWidth="1"/>
    <col min="3" max="3" width="5.8515625" style="0" customWidth="1"/>
    <col min="4" max="4" width="3.7109375" style="0" customWidth="1"/>
    <col min="5" max="5" width="4.8515625" style="0" customWidth="1"/>
    <col min="6" max="6" width="4.28125" style="0" customWidth="1"/>
    <col min="7" max="8" width="3.28125" style="0" customWidth="1"/>
    <col min="9" max="9" width="4.00390625" style="0" customWidth="1"/>
    <col min="10" max="10" width="3.57421875" style="0" customWidth="1"/>
    <col min="11" max="11" width="4.140625" style="0" customWidth="1"/>
    <col min="12" max="12" width="3.7109375" style="0" customWidth="1"/>
    <col min="13" max="13" width="2.7109375" style="0" customWidth="1"/>
    <col min="14" max="14" width="3.00390625" style="0" customWidth="1"/>
    <col min="15" max="16" width="2.8515625" style="0" customWidth="1"/>
    <col min="17" max="17" width="2.7109375" style="0" customWidth="1"/>
    <col min="18" max="19" width="2.8515625" style="0" customWidth="1"/>
    <col min="20" max="20" width="3.28125" style="0" customWidth="1"/>
    <col min="21" max="21" width="3.140625" style="0" customWidth="1"/>
    <col min="22" max="22" width="2.8515625" style="0" customWidth="1"/>
    <col min="23" max="23" width="3.140625" style="0" customWidth="1"/>
    <col min="24" max="25" width="3.00390625" style="0" customWidth="1"/>
    <col min="26" max="27" width="2.8515625" style="0" customWidth="1"/>
    <col min="28" max="28" width="2.421875" style="0" customWidth="1"/>
    <col min="29" max="29" width="2.7109375" style="0" customWidth="1"/>
    <col min="30" max="30" width="2.8515625" style="0" customWidth="1"/>
    <col min="31" max="32" width="3.140625" style="0" customWidth="1"/>
    <col min="33" max="33" width="3.00390625" style="0" customWidth="1"/>
    <col min="34" max="34" width="3.140625" style="0" customWidth="1"/>
    <col min="35" max="35" width="3.00390625" style="0" customWidth="1"/>
    <col min="36" max="36" width="2.8515625" style="0" customWidth="1"/>
    <col min="37" max="37" width="2.7109375" style="0" customWidth="1"/>
    <col min="38" max="39" width="3.140625" style="0" customWidth="1"/>
    <col min="40" max="40" width="2.421875" style="0" customWidth="1"/>
    <col min="41" max="41" width="3.00390625" style="0" customWidth="1"/>
    <col min="42" max="42" width="2.8515625" style="0" customWidth="1"/>
  </cols>
  <sheetData>
    <row r="1" spans="1:42" ht="15.75" customHeight="1">
      <c r="A1" s="116" t="s">
        <v>193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0"/>
      <c r="AP1" s="10"/>
    </row>
    <row r="2" spans="1:42" ht="15" customHeight="1">
      <c r="A2" s="117" t="s">
        <v>194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0"/>
      <c r="AP2" s="10"/>
    </row>
    <row r="3" spans="1:42" ht="26.25" customHeight="1">
      <c r="A3" s="11"/>
      <c r="B3" s="112" t="s">
        <v>191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0"/>
    </row>
    <row r="4" spans="1:41" ht="17.25" customHeight="1">
      <c r="A4" s="1"/>
      <c r="B4" s="114" t="s">
        <v>147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</row>
    <row r="5" spans="1:42" s="4" customFormat="1" ht="15.75" customHeight="1">
      <c r="A5" s="141" t="s">
        <v>0</v>
      </c>
      <c r="B5" s="141" t="s">
        <v>197</v>
      </c>
      <c r="C5" s="141" t="s">
        <v>185</v>
      </c>
      <c r="D5" s="150" t="s">
        <v>192</v>
      </c>
      <c r="E5" s="153" t="s">
        <v>45</v>
      </c>
      <c r="F5" s="154"/>
      <c r="G5" s="135" t="s">
        <v>44</v>
      </c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6"/>
    </row>
    <row r="6" spans="1:42" s="4" customFormat="1" ht="14.25" customHeight="1">
      <c r="A6" s="142"/>
      <c r="B6" s="142"/>
      <c r="C6" s="142"/>
      <c r="D6" s="151"/>
      <c r="E6" s="155"/>
      <c r="F6" s="156"/>
      <c r="G6" s="138" t="s">
        <v>149</v>
      </c>
      <c r="H6" s="139"/>
      <c r="I6" s="139"/>
      <c r="J6" s="139"/>
      <c r="K6" s="139"/>
      <c r="L6" s="140"/>
      <c r="M6" s="138" t="s">
        <v>189</v>
      </c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40"/>
    </row>
    <row r="7" spans="1:42" s="4" customFormat="1" ht="14.25" customHeight="1">
      <c r="A7" s="142"/>
      <c r="B7" s="142"/>
      <c r="C7" s="142"/>
      <c r="D7" s="151"/>
      <c r="E7" s="123" t="s">
        <v>156</v>
      </c>
      <c r="F7" s="126" t="s">
        <v>125</v>
      </c>
      <c r="G7" s="145" t="s">
        <v>44</v>
      </c>
      <c r="H7" s="146"/>
      <c r="I7" s="146"/>
      <c r="J7" s="146"/>
      <c r="K7" s="146"/>
      <c r="L7" s="147"/>
      <c r="M7" s="157" t="s">
        <v>44</v>
      </c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9"/>
    </row>
    <row r="8" spans="1:42" s="4" customFormat="1" ht="36" customHeight="1">
      <c r="A8" s="142"/>
      <c r="B8" s="142"/>
      <c r="C8" s="142"/>
      <c r="D8" s="151"/>
      <c r="E8" s="124"/>
      <c r="F8" s="127"/>
      <c r="G8" s="137" t="s">
        <v>179</v>
      </c>
      <c r="H8" s="137"/>
      <c r="I8" s="137"/>
      <c r="J8" s="137" t="s">
        <v>180</v>
      </c>
      <c r="K8" s="137"/>
      <c r="L8" s="137"/>
      <c r="M8" s="120" t="s">
        <v>184</v>
      </c>
      <c r="N8" s="122"/>
      <c r="O8" s="122"/>
      <c r="P8" s="122"/>
      <c r="Q8" s="122"/>
      <c r="R8" s="121"/>
      <c r="S8" s="120" t="s">
        <v>188</v>
      </c>
      <c r="T8" s="122"/>
      <c r="U8" s="122"/>
      <c r="V8" s="122"/>
      <c r="W8" s="122"/>
      <c r="X8" s="121"/>
      <c r="Y8" s="120" t="s">
        <v>183</v>
      </c>
      <c r="Z8" s="122"/>
      <c r="AA8" s="122"/>
      <c r="AB8" s="122"/>
      <c r="AC8" s="122"/>
      <c r="AD8" s="121"/>
      <c r="AE8" s="129" t="s">
        <v>187</v>
      </c>
      <c r="AF8" s="130"/>
      <c r="AG8" s="131"/>
      <c r="AH8" s="129" t="s">
        <v>195</v>
      </c>
      <c r="AI8" s="130"/>
      <c r="AJ8" s="131"/>
      <c r="AK8" s="129" t="s">
        <v>196</v>
      </c>
      <c r="AL8" s="130"/>
      <c r="AM8" s="131"/>
      <c r="AN8" s="129" t="s">
        <v>186</v>
      </c>
      <c r="AO8" s="130"/>
      <c r="AP8" s="131"/>
    </row>
    <row r="9" spans="1:42" s="5" customFormat="1" ht="45" customHeight="1">
      <c r="A9" s="142"/>
      <c r="B9" s="142"/>
      <c r="C9" s="142"/>
      <c r="D9" s="151"/>
      <c r="E9" s="124"/>
      <c r="F9" s="127"/>
      <c r="G9" s="137"/>
      <c r="H9" s="137"/>
      <c r="I9" s="137"/>
      <c r="J9" s="137"/>
      <c r="K9" s="137"/>
      <c r="L9" s="137"/>
      <c r="M9" s="120" t="s">
        <v>181</v>
      </c>
      <c r="N9" s="122"/>
      <c r="O9" s="121"/>
      <c r="P9" s="120" t="s">
        <v>182</v>
      </c>
      <c r="Q9" s="122"/>
      <c r="R9" s="121"/>
      <c r="S9" s="120" t="s">
        <v>179</v>
      </c>
      <c r="T9" s="122"/>
      <c r="U9" s="121"/>
      <c r="V9" s="120" t="s">
        <v>182</v>
      </c>
      <c r="W9" s="122"/>
      <c r="X9" s="121"/>
      <c r="Y9" s="120" t="s">
        <v>181</v>
      </c>
      <c r="Z9" s="122"/>
      <c r="AA9" s="121"/>
      <c r="AB9" s="120" t="s">
        <v>182</v>
      </c>
      <c r="AC9" s="122"/>
      <c r="AD9" s="121"/>
      <c r="AE9" s="132"/>
      <c r="AF9" s="133"/>
      <c r="AG9" s="134"/>
      <c r="AH9" s="132"/>
      <c r="AI9" s="133"/>
      <c r="AJ9" s="134"/>
      <c r="AK9" s="132"/>
      <c r="AL9" s="133"/>
      <c r="AM9" s="134"/>
      <c r="AN9" s="132"/>
      <c r="AO9" s="133"/>
      <c r="AP9" s="134"/>
    </row>
    <row r="10" spans="1:42" ht="27.75" customHeight="1">
      <c r="A10" s="143"/>
      <c r="B10" s="143"/>
      <c r="C10" s="148"/>
      <c r="D10" s="151"/>
      <c r="E10" s="124"/>
      <c r="F10" s="127"/>
      <c r="G10" s="118" t="s">
        <v>1</v>
      </c>
      <c r="H10" s="120" t="s">
        <v>150</v>
      </c>
      <c r="I10" s="121"/>
      <c r="J10" s="118" t="s">
        <v>1</v>
      </c>
      <c r="K10" s="120" t="s">
        <v>150</v>
      </c>
      <c r="L10" s="121"/>
      <c r="M10" s="118" t="s">
        <v>1</v>
      </c>
      <c r="N10" s="120" t="s">
        <v>150</v>
      </c>
      <c r="O10" s="121"/>
      <c r="P10" s="118" t="s">
        <v>1</v>
      </c>
      <c r="Q10" s="120" t="s">
        <v>150</v>
      </c>
      <c r="R10" s="121"/>
      <c r="S10" s="118" t="s">
        <v>1</v>
      </c>
      <c r="T10" s="120" t="s">
        <v>150</v>
      </c>
      <c r="U10" s="121"/>
      <c r="V10" s="118" t="s">
        <v>1</v>
      </c>
      <c r="W10" s="120" t="s">
        <v>150</v>
      </c>
      <c r="X10" s="121"/>
      <c r="Y10" s="118" t="s">
        <v>1</v>
      </c>
      <c r="Z10" s="120" t="s">
        <v>150</v>
      </c>
      <c r="AA10" s="121"/>
      <c r="AB10" s="118" t="s">
        <v>1</v>
      </c>
      <c r="AC10" s="120" t="s">
        <v>150</v>
      </c>
      <c r="AD10" s="121"/>
      <c r="AE10" s="118" t="s">
        <v>1</v>
      </c>
      <c r="AF10" s="120" t="s">
        <v>150</v>
      </c>
      <c r="AG10" s="121"/>
      <c r="AH10" s="118" t="s">
        <v>1</v>
      </c>
      <c r="AI10" s="120" t="s">
        <v>150</v>
      </c>
      <c r="AJ10" s="121"/>
      <c r="AK10" s="118" t="s">
        <v>1</v>
      </c>
      <c r="AL10" s="120" t="s">
        <v>150</v>
      </c>
      <c r="AM10" s="121"/>
      <c r="AN10" s="118" t="s">
        <v>1</v>
      </c>
      <c r="AO10" s="120" t="s">
        <v>150</v>
      </c>
      <c r="AP10" s="121"/>
    </row>
    <row r="11" spans="1:42" ht="33" customHeight="1">
      <c r="A11" s="144"/>
      <c r="B11" s="144"/>
      <c r="C11" s="149"/>
      <c r="D11" s="152"/>
      <c r="E11" s="125"/>
      <c r="F11" s="128"/>
      <c r="G11" s="119"/>
      <c r="H11" s="9" t="s">
        <v>0</v>
      </c>
      <c r="I11" s="9" t="s">
        <v>148</v>
      </c>
      <c r="J11" s="119"/>
      <c r="K11" s="9" t="s">
        <v>0</v>
      </c>
      <c r="L11" s="9" t="s">
        <v>148</v>
      </c>
      <c r="M11" s="119"/>
      <c r="N11" s="9" t="s">
        <v>0</v>
      </c>
      <c r="O11" s="9" t="s">
        <v>148</v>
      </c>
      <c r="P11" s="119"/>
      <c r="Q11" s="9" t="s">
        <v>0</v>
      </c>
      <c r="R11" s="9" t="s">
        <v>148</v>
      </c>
      <c r="S11" s="119"/>
      <c r="T11" s="9" t="s">
        <v>0</v>
      </c>
      <c r="U11" s="9" t="s">
        <v>148</v>
      </c>
      <c r="V11" s="119"/>
      <c r="W11" s="9" t="s">
        <v>0</v>
      </c>
      <c r="X11" s="9" t="s">
        <v>148</v>
      </c>
      <c r="Y11" s="119"/>
      <c r="Z11" s="9" t="s">
        <v>0</v>
      </c>
      <c r="AA11" s="9" t="s">
        <v>148</v>
      </c>
      <c r="AB11" s="119"/>
      <c r="AC11" s="9" t="s">
        <v>0</v>
      </c>
      <c r="AD11" s="9" t="s">
        <v>148</v>
      </c>
      <c r="AE11" s="119"/>
      <c r="AF11" s="9" t="s">
        <v>0</v>
      </c>
      <c r="AG11" s="9" t="s">
        <v>148</v>
      </c>
      <c r="AH11" s="119"/>
      <c r="AI11" s="9" t="s">
        <v>0</v>
      </c>
      <c r="AJ11" s="9" t="s">
        <v>148</v>
      </c>
      <c r="AK11" s="119"/>
      <c r="AL11" s="9" t="s">
        <v>0</v>
      </c>
      <c r="AM11" s="9" t="s">
        <v>148</v>
      </c>
      <c r="AN11" s="160"/>
      <c r="AO11" s="9" t="s">
        <v>0</v>
      </c>
      <c r="AP11" s="9" t="s">
        <v>148</v>
      </c>
    </row>
    <row r="12" spans="1:43" s="18" customFormat="1" ht="19.5" customHeight="1">
      <c r="A12" s="12">
        <v>1</v>
      </c>
      <c r="B12" s="13" t="s">
        <v>3</v>
      </c>
      <c r="C12" s="17">
        <v>4159</v>
      </c>
      <c r="D12" s="17">
        <v>42</v>
      </c>
      <c r="E12" s="17">
        <f aca="true" t="shared" si="0" ref="E12:E43">SUM(G12:AP12)</f>
        <v>57</v>
      </c>
      <c r="F12" s="17">
        <f>SUM(D12-E12)</f>
        <v>-15</v>
      </c>
      <c r="G12" s="12"/>
      <c r="H12" s="12">
        <v>1</v>
      </c>
      <c r="I12" s="12">
        <v>2</v>
      </c>
      <c r="J12" s="12">
        <v>1</v>
      </c>
      <c r="K12" s="12">
        <v>5</v>
      </c>
      <c r="L12" s="12">
        <v>30</v>
      </c>
      <c r="M12" s="12"/>
      <c r="N12" s="12"/>
      <c r="O12" s="12"/>
      <c r="P12" s="12"/>
      <c r="Q12" s="12">
        <v>1</v>
      </c>
      <c r="R12" s="12">
        <v>5</v>
      </c>
      <c r="S12" s="12"/>
      <c r="T12" s="12"/>
      <c r="U12" s="12"/>
      <c r="V12" s="12"/>
      <c r="W12" s="12"/>
      <c r="X12" s="12">
        <v>3</v>
      </c>
      <c r="Y12" s="12"/>
      <c r="Z12" s="12"/>
      <c r="AA12" s="12"/>
      <c r="AB12" s="12"/>
      <c r="AC12" s="12"/>
      <c r="AD12" s="12">
        <v>3</v>
      </c>
      <c r="AE12" s="12"/>
      <c r="AF12" s="12"/>
      <c r="AG12" s="12">
        <v>3</v>
      </c>
      <c r="AH12" s="12"/>
      <c r="AI12" s="12"/>
      <c r="AJ12" s="12"/>
      <c r="AK12" s="12"/>
      <c r="AL12" s="12"/>
      <c r="AM12" s="12"/>
      <c r="AN12" s="12"/>
      <c r="AO12" s="12"/>
      <c r="AP12" s="12">
        <v>3</v>
      </c>
      <c r="AQ12" s="59"/>
    </row>
    <row r="13" spans="1:43" s="18" customFormat="1" ht="19.5" customHeight="1">
      <c r="A13" s="108">
        <v>2</v>
      </c>
      <c r="B13" s="15" t="s">
        <v>4</v>
      </c>
      <c r="C13" s="20">
        <v>3849</v>
      </c>
      <c r="D13" s="19">
        <v>39</v>
      </c>
      <c r="E13" s="19">
        <f t="shared" si="0"/>
        <v>39</v>
      </c>
      <c r="F13" s="19">
        <f aca="true" t="shared" si="1" ref="F13:F44">D13-E13</f>
        <v>0</v>
      </c>
      <c r="G13" s="14">
        <v>1</v>
      </c>
      <c r="H13" s="14">
        <v>2</v>
      </c>
      <c r="I13" s="14">
        <v>2</v>
      </c>
      <c r="J13" s="14">
        <v>1</v>
      </c>
      <c r="K13" s="14">
        <v>10</v>
      </c>
      <c r="L13" s="14">
        <v>23</v>
      </c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59"/>
    </row>
    <row r="14" spans="1:43" s="18" customFormat="1" ht="19.5" customHeight="1">
      <c r="A14" s="14">
        <v>3</v>
      </c>
      <c r="B14" s="15" t="s">
        <v>139</v>
      </c>
      <c r="C14" s="19">
        <v>4150</v>
      </c>
      <c r="D14" s="19">
        <v>42</v>
      </c>
      <c r="E14" s="17">
        <f t="shared" si="0"/>
        <v>43</v>
      </c>
      <c r="F14" s="17">
        <f t="shared" si="1"/>
        <v>-1</v>
      </c>
      <c r="G14" s="14">
        <v>1</v>
      </c>
      <c r="H14" s="14">
        <v>3</v>
      </c>
      <c r="I14" s="14">
        <v>5</v>
      </c>
      <c r="J14" s="14">
        <v>2</v>
      </c>
      <c r="K14" s="14">
        <v>14</v>
      </c>
      <c r="L14" s="14">
        <v>18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59"/>
    </row>
    <row r="15" spans="1:43" s="18" customFormat="1" ht="19.5" customHeight="1">
      <c r="A15" s="12">
        <v>4</v>
      </c>
      <c r="B15" s="15" t="s">
        <v>35</v>
      </c>
      <c r="C15" s="20">
        <v>2357</v>
      </c>
      <c r="D15" s="19">
        <v>24</v>
      </c>
      <c r="E15" s="19">
        <f t="shared" si="0"/>
        <v>41</v>
      </c>
      <c r="F15" s="19">
        <f t="shared" si="1"/>
        <v>-17</v>
      </c>
      <c r="G15" s="14">
        <v>1</v>
      </c>
      <c r="H15" s="14">
        <v>3</v>
      </c>
      <c r="I15" s="14">
        <v>2</v>
      </c>
      <c r="J15" s="14">
        <v>3</v>
      </c>
      <c r="K15" s="14">
        <v>8</v>
      </c>
      <c r="L15" s="14">
        <v>13</v>
      </c>
      <c r="M15" s="14"/>
      <c r="N15" s="14"/>
      <c r="O15" s="14">
        <v>1</v>
      </c>
      <c r="P15" s="14"/>
      <c r="Q15" s="14">
        <v>2</v>
      </c>
      <c r="R15" s="14">
        <v>2</v>
      </c>
      <c r="S15" s="14"/>
      <c r="T15" s="14"/>
      <c r="U15" s="14"/>
      <c r="V15" s="14"/>
      <c r="W15" s="14">
        <v>2</v>
      </c>
      <c r="X15" s="14"/>
      <c r="Y15" s="14"/>
      <c r="Z15" s="14"/>
      <c r="AA15" s="14">
        <v>1</v>
      </c>
      <c r="AB15" s="14"/>
      <c r="AC15" s="14">
        <v>2</v>
      </c>
      <c r="AD15" s="14">
        <v>1</v>
      </c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59"/>
    </row>
    <row r="16" spans="1:43" s="18" customFormat="1" ht="19.5" customHeight="1">
      <c r="A16" s="108">
        <v>5</v>
      </c>
      <c r="B16" s="98" t="s">
        <v>5</v>
      </c>
      <c r="C16" s="99">
        <v>918</v>
      </c>
      <c r="D16" s="100">
        <v>10</v>
      </c>
      <c r="E16" s="19">
        <f t="shared" si="0"/>
        <v>0</v>
      </c>
      <c r="F16" s="19">
        <f t="shared" si="1"/>
        <v>10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59"/>
    </row>
    <row r="17" spans="1:43" s="18" customFormat="1" ht="19.5" customHeight="1">
      <c r="A17" s="14">
        <v>6</v>
      </c>
      <c r="B17" s="15" t="s">
        <v>33</v>
      </c>
      <c r="C17" s="20">
        <v>1774</v>
      </c>
      <c r="D17" s="19">
        <v>18</v>
      </c>
      <c r="E17" s="19">
        <f t="shared" si="0"/>
        <v>17</v>
      </c>
      <c r="F17" s="19">
        <f t="shared" si="1"/>
        <v>1</v>
      </c>
      <c r="G17" s="14">
        <v>1</v>
      </c>
      <c r="H17" s="14">
        <v>1</v>
      </c>
      <c r="I17" s="14">
        <v>1</v>
      </c>
      <c r="J17" s="14">
        <v>1</v>
      </c>
      <c r="K17" s="14">
        <v>6</v>
      </c>
      <c r="L17" s="14">
        <v>7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59"/>
    </row>
    <row r="18" spans="1:43" s="18" customFormat="1" ht="19.5" customHeight="1">
      <c r="A18" s="12">
        <v>7</v>
      </c>
      <c r="B18" s="15" t="s">
        <v>137</v>
      </c>
      <c r="C18" s="20">
        <v>1139</v>
      </c>
      <c r="D18" s="19">
        <v>12</v>
      </c>
      <c r="E18" s="19">
        <f t="shared" si="0"/>
        <v>11</v>
      </c>
      <c r="F18" s="19">
        <f t="shared" si="1"/>
        <v>1</v>
      </c>
      <c r="G18" s="14">
        <v>1</v>
      </c>
      <c r="H18" s="14">
        <v>1</v>
      </c>
      <c r="I18" s="14"/>
      <c r="J18" s="14"/>
      <c r="K18" s="14">
        <v>4</v>
      </c>
      <c r="L18" s="14">
        <v>5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59"/>
    </row>
    <row r="19" spans="1:43" s="18" customFormat="1" ht="19.5" customHeight="1">
      <c r="A19" s="108">
        <v>8</v>
      </c>
      <c r="B19" s="15" t="s">
        <v>39</v>
      </c>
      <c r="C19" s="20">
        <v>854</v>
      </c>
      <c r="D19" s="19">
        <v>9</v>
      </c>
      <c r="E19" s="17">
        <f t="shared" si="0"/>
        <v>9</v>
      </c>
      <c r="F19" s="17">
        <f t="shared" si="1"/>
        <v>0</v>
      </c>
      <c r="G19" s="14"/>
      <c r="H19" s="14"/>
      <c r="I19" s="14"/>
      <c r="J19" s="14">
        <v>1</v>
      </c>
      <c r="K19" s="14">
        <v>3</v>
      </c>
      <c r="L19" s="14">
        <v>5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59"/>
    </row>
    <row r="20" spans="1:43" s="18" customFormat="1" ht="19.5" customHeight="1">
      <c r="A20" s="14">
        <v>9</v>
      </c>
      <c r="B20" s="15" t="s">
        <v>9</v>
      </c>
      <c r="C20" s="19">
        <v>1078</v>
      </c>
      <c r="D20" s="19">
        <v>11</v>
      </c>
      <c r="E20" s="19">
        <f t="shared" si="0"/>
        <v>10</v>
      </c>
      <c r="F20" s="19">
        <f t="shared" si="1"/>
        <v>1</v>
      </c>
      <c r="G20" s="14">
        <v>1</v>
      </c>
      <c r="H20" s="14"/>
      <c r="I20" s="14"/>
      <c r="J20" s="14"/>
      <c r="K20" s="14">
        <v>5</v>
      </c>
      <c r="L20" s="14">
        <v>4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59"/>
    </row>
    <row r="21" spans="1:43" s="18" customFormat="1" ht="19.5" customHeight="1">
      <c r="A21" s="12">
        <v>10</v>
      </c>
      <c r="B21" s="15" t="s">
        <v>136</v>
      </c>
      <c r="C21" s="19">
        <v>1189</v>
      </c>
      <c r="D21" s="19">
        <v>12</v>
      </c>
      <c r="E21" s="19">
        <f t="shared" si="0"/>
        <v>12</v>
      </c>
      <c r="F21" s="19">
        <f t="shared" si="1"/>
        <v>0</v>
      </c>
      <c r="G21" s="14"/>
      <c r="H21" s="14"/>
      <c r="I21" s="14">
        <v>1</v>
      </c>
      <c r="J21" s="14">
        <v>1</v>
      </c>
      <c r="K21" s="14">
        <v>4</v>
      </c>
      <c r="L21" s="14">
        <v>6</v>
      </c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59"/>
    </row>
    <row r="22" spans="1:43" s="18" customFormat="1" ht="19.5" customHeight="1">
      <c r="A22" s="108">
        <v>11</v>
      </c>
      <c r="B22" s="15" t="s">
        <v>7</v>
      </c>
      <c r="C22" s="20">
        <v>646</v>
      </c>
      <c r="D22" s="19">
        <v>7</v>
      </c>
      <c r="E22" s="17">
        <f t="shared" si="0"/>
        <v>8</v>
      </c>
      <c r="F22" s="17">
        <f t="shared" si="1"/>
        <v>-1</v>
      </c>
      <c r="G22" s="14"/>
      <c r="H22" s="14">
        <v>1</v>
      </c>
      <c r="I22" s="14">
        <v>1</v>
      </c>
      <c r="J22" s="14"/>
      <c r="K22" s="14">
        <v>2</v>
      </c>
      <c r="L22" s="14">
        <v>3</v>
      </c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>
        <v>1</v>
      </c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59"/>
    </row>
    <row r="23" spans="1:43" s="18" customFormat="1" ht="19.5" customHeight="1">
      <c r="A23" s="14">
        <v>12</v>
      </c>
      <c r="B23" s="15" t="s">
        <v>6</v>
      </c>
      <c r="C23" s="20">
        <v>799</v>
      </c>
      <c r="D23" s="19">
        <v>8</v>
      </c>
      <c r="E23" s="17">
        <f t="shared" si="0"/>
        <v>8</v>
      </c>
      <c r="F23" s="17">
        <f t="shared" si="1"/>
        <v>0</v>
      </c>
      <c r="G23" s="14"/>
      <c r="H23" s="14">
        <v>1</v>
      </c>
      <c r="I23" s="14"/>
      <c r="J23" s="14">
        <v>1</v>
      </c>
      <c r="K23" s="14">
        <v>3</v>
      </c>
      <c r="L23" s="14">
        <v>3</v>
      </c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59"/>
    </row>
    <row r="24" spans="1:43" s="18" customFormat="1" ht="19.5" customHeight="1">
      <c r="A24" s="12">
        <v>13</v>
      </c>
      <c r="B24" s="15" t="s">
        <v>32</v>
      </c>
      <c r="C24" s="20">
        <v>188</v>
      </c>
      <c r="D24" s="19">
        <v>2</v>
      </c>
      <c r="E24" s="17">
        <f t="shared" si="0"/>
        <v>3</v>
      </c>
      <c r="F24" s="17">
        <f t="shared" si="1"/>
        <v>-1</v>
      </c>
      <c r="G24" s="14">
        <v>1</v>
      </c>
      <c r="H24" s="14"/>
      <c r="I24" s="14"/>
      <c r="J24" s="14"/>
      <c r="K24" s="14">
        <v>1</v>
      </c>
      <c r="L24" s="14">
        <v>1</v>
      </c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59"/>
    </row>
    <row r="25" spans="1:43" s="18" customFormat="1" ht="19.5" customHeight="1">
      <c r="A25" s="108">
        <v>14</v>
      </c>
      <c r="B25" s="15" t="s">
        <v>41</v>
      </c>
      <c r="C25" s="20">
        <v>1391</v>
      </c>
      <c r="D25" s="19">
        <v>14</v>
      </c>
      <c r="E25" s="17">
        <f t="shared" si="0"/>
        <v>15</v>
      </c>
      <c r="F25" s="17">
        <f t="shared" si="1"/>
        <v>-1</v>
      </c>
      <c r="G25" s="14">
        <v>1</v>
      </c>
      <c r="H25" s="14"/>
      <c r="I25" s="14">
        <v>1</v>
      </c>
      <c r="J25" s="14"/>
      <c r="K25" s="14">
        <v>6</v>
      </c>
      <c r="L25" s="14">
        <v>7</v>
      </c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59"/>
    </row>
    <row r="26" spans="1:43" s="18" customFormat="1" ht="19.5" customHeight="1">
      <c r="A26" s="14">
        <v>15</v>
      </c>
      <c r="B26" s="15" t="s">
        <v>42</v>
      </c>
      <c r="C26" s="20">
        <v>549</v>
      </c>
      <c r="D26" s="19">
        <v>6</v>
      </c>
      <c r="E26" s="17">
        <f t="shared" si="0"/>
        <v>7</v>
      </c>
      <c r="F26" s="17">
        <f t="shared" si="1"/>
        <v>-1</v>
      </c>
      <c r="G26" s="14">
        <v>1</v>
      </c>
      <c r="H26" s="14">
        <v>1</v>
      </c>
      <c r="I26" s="14">
        <v>1</v>
      </c>
      <c r="J26" s="14">
        <v>1</v>
      </c>
      <c r="K26" s="14">
        <v>1</v>
      </c>
      <c r="L26" s="14">
        <v>2</v>
      </c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59"/>
    </row>
    <row r="27" spans="1:43" s="18" customFormat="1" ht="19.5" customHeight="1">
      <c r="A27" s="12">
        <v>16</v>
      </c>
      <c r="B27" s="15" t="s">
        <v>144</v>
      </c>
      <c r="C27" s="20">
        <v>278</v>
      </c>
      <c r="D27" s="19">
        <v>3</v>
      </c>
      <c r="E27" s="19">
        <f t="shared" si="0"/>
        <v>3</v>
      </c>
      <c r="F27" s="19">
        <f t="shared" si="1"/>
        <v>0</v>
      </c>
      <c r="G27" s="14">
        <v>1</v>
      </c>
      <c r="H27" s="14"/>
      <c r="I27" s="14">
        <v>1</v>
      </c>
      <c r="J27" s="14"/>
      <c r="K27" s="14"/>
      <c r="L27" s="14">
        <v>1</v>
      </c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59"/>
    </row>
    <row r="28" spans="1:43" s="18" customFormat="1" ht="19.5" customHeight="1">
      <c r="A28" s="108">
        <v>17</v>
      </c>
      <c r="B28" s="15" t="s">
        <v>126</v>
      </c>
      <c r="C28" s="20">
        <v>587</v>
      </c>
      <c r="D28" s="19">
        <v>6</v>
      </c>
      <c r="E28" s="17">
        <f t="shared" si="0"/>
        <v>7</v>
      </c>
      <c r="F28" s="17">
        <f t="shared" si="1"/>
        <v>-1</v>
      </c>
      <c r="G28" s="14"/>
      <c r="H28" s="14">
        <v>1</v>
      </c>
      <c r="I28" s="14"/>
      <c r="J28" s="14"/>
      <c r="K28" s="14">
        <v>2</v>
      </c>
      <c r="L28" s="14">
        <v>4</v>
      </c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59"/>
    </row>
    <row r="29" spans="1:43" s="18" customFormat="1" ht="19.5" customHeight="1">
      <c r="A29" s="14">
        <v>18</v>
      </c>
      <c r="B29" s="15" t="s">
        <v>138</v>
      </c>
      <c r="C29" s="19">
        <v>435</v>
      </c>
      <c r="D29" s="19">
        <v>5</v>
      </c>
      <c r="E29" s="19">
        <f t="shared" si="0"/>
        <v>4</v>
      </c>
      <c r="F29" s="19">
        <f t="shared" si="1"/>
        <v>1</v>
      </c>
      <c r="G29" s="14"/>
      <c r="H29" s="14"/>
      <c r="I29" s="14"/>
      <c r="J29" s="14">
        <v>1</v>
      </c>
      <c r="K29" s="14"/>
      <c r="L29" s="14">
        <v>3</v>
      </c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59"/>
    </row>
    <row r="30" spans="1:44" s="18" customFormat="1" ht="19.5" customHeight="1">
      <c r="A30" s="12">
        <v>19</v>
      </c>
      <c r="B30" s="15" t="s">
        <v>8</v>
      </c>
      <c r="C30" s="20">
        <v>561</v>
      </c>
      <c r="D30" s="19">
        <v>6</v>
      </c>
      <c r="E30" s="19">
        <f t="shared" si="0"/>
        <v>6</v>
      </c>
      <c r="F30" s="19">
        <f t="shared" si="1"/>
        <v>0</v>
      </c>
      <c r="G30" s="14"/>
      <c r="H30" s="14">
        <v>1</v>
      </c>
      <c r="I30" s="14"/>
      <c r="J30" s="14">
        <v>1</v>
      </c>
      <c r="K30" s="14">
        <v>1</v>
      </c>
      <c r="L30" s="14">
        <v>3</v>
      </c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59"/>
      <c r="AR30" s="18" t="s">
        <v>146</v>
      </c>
    </row>
    <row r="31" spans="1:43" s="18" customFormat="1" ht="19.5" customHeight="1">
      <c r="A31" s="108">
        <v>20</v>
      </c>
      <c r="B31" s="15" t="s">
        <v>134</v>
      </c>
      <c r="C31" s="19">
        <v>146</v>
      </c>
      <c r="D31" s="19">
        <v>2</v>
      </c>
      <c r="E31" s="19">
        <f t="shared" si="0"/>
        <v>2</v>
      </c>
      <c r="F31" s="19">
        <f t="shared" si="1"/>
        <v>0</v>
      </c>
      <c r="G31" s="14"/>
      <c r="H31" s="14"/>
      <c r="I31" s="14"/>
      <c r="J31" s="14"/>
      <c r="K31" s="14"/>
      <c r="L31" s="14">
        <v>1</v>
      </c>
      <c r="M31" s="14"/>
      <c r="N31" s="14"/>
      <c r="O31" s="14"/>
      <c r="P31" s="14"/>
      <c r="Q31" s="14"/>
      <c r="R31" s="14">
        <v>1</v>
      </c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59"/>
    </row>
    <row r="32" spans="1:43" s="18" customFormat="1" ht="19.5" customHeight="1">
      <c r="A32" s="14">
        <v>21</v>
      </c>
      <c r="B32" s="15" t="s">
        <v>10</v>
      </c>
      <c r="C32" s="20">
        <v>690</v>
      </c>
      <c r="D32" s="19">
        <v>7</v>
      </c>
      <c r="E32" s="17">
        <f t="shared" si="0"/>
        <v>7</v>
      </c>
      <c r="F32" s="17">
        <f t="shared" si="1"/>
        <v>0</v>
      </c>
      <c r="G32" s="14"/>
      <c r="H32" s="14"/>
      <c r="I32" s="14">
        <v>1</v>
      </c>
      <c r="J32" s="14">
        <v>1</v>
      </c>
      <c r="K32" s="14">
        <v>2</v>
      </c>
      <c r="L32" s="14">
        <v>3</v>
      </c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59"/>
    </row>
    <row r="33" spans="1:43" s="18" customFormat="1" ht="19.5" customHeight="1">
      <c r="A33" s="12">
        <v>22</v>
      </c>
      <c r="B33" s="15" t="s">
        <v>38</v>
      </c>
      <c r="C33" s="20">
        <v>505</v>
      </c>
      <c r="D33" s="19">
        <v>5</v>
      </c>
      <c r="E33" s="19">
        <f t="shared" si="0"/>
        <v>5</v>
      </c>
      <c r="F33" s="19">
        <f t="shared" si="1"/>
        <v>0</v>
      </c>
      <c r="G33" s="14"/>
      <c r="H33" s="14"/>
      <c r="I33" s="14"/>
      <c r="J33" s="14">
        <v>1</v>
      </c>
      <c r="K33" s="14">
        <v>1</v>
      </c>
      <c r="L33" s="14">
        <v>3</v>
      </c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59"/>
    </row>
    <row r="34" spans="1:43" s="18" customFormat="1" ht="19.5" customHeight="1">
      <c r="A34" s="108">
        <v>23</v>
      </c>
      <c r="B34" s="15" t="s">
        <v>17</v>
      </c>
      <c r="C34" s="20">
        <v>982</v>
      </c>
      <c r="D34" s="19">
        <v>10</v>
      </c>
      <c r="E34" s="17">
        <f t="shared" si="0"/>
        <v>18</v>
      </c>
      <c r="F34" s="17">
        <f t="shared" si="1"/>
        <v>-8</v>
      </c>
      <c r="G34" s="14"/>
      <c r="H34" s="14">
        <v>1</v>
      </c>
      <c r="I34" s="14">
        <v>1</v>
      </c>
      <c r="J34" s="14"/>
      <c r="K34" s="14">
        <v>6</v>
      </c>
      <c r="L34" s="14">
        <v>10</v>
      </c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59"/>
    </row>
    <row r="35" spans="1:43" s="18" customFormat="1" ht="19.5" customHeight="1">
      <c r="A35" s="14">
        <v>24</v>
      </c>
      <c r="B35" s="15" t="s">
        <v>13</v>
      </c>
      <c r="C35" s="20">
        <v>515</v>
      </c>
      <c r="D35" s="19">
        <v>6</v>
      </c>
      <c r="E35" s="17">
        <f t="shared" si="0"/>
        <v>8</v>
      </c>
      <c r="F35" s="17">
        <f t="shared" si="1"/>
        <v>-2</v>
      </c>
      <c r="G35" s="14">
        <v>1</v>
      </c>
      <c r="H35" s="14"/>
      <c r="I35" s="14"/>
      <c r="J35" s="14"/>
      <c r="K35" s="14">
        <v>1</v>
      </c>
      <c r="L35" s="14">
        <v>2</v>
      </c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>
        <v>2</v>
      </c>
      <c r="AE35" s="14"/>
      <c r="AF35" s="14"/>
      <c r="AG35" s="14">
        <v>2</v>
      </c>
      <c r="AH35" s="14"/>
      <c r="AI35" s="14"/>
      <c r="AJ35" s="14"/>
      <c r="AK35" s="14"/>
      <c r="AL35" s="14"/>
      <c r="AM35" s="14"/>
      <c r="AN35" s="14"/>
      <c r="AO35" s="14"/>
      <c r="AP35" s="14"/>
      <c r="AQ35" s="59"/>
    </row>
    <row r="36" spans="1:43" s="18" customFormat="1" ht="19.5" customHeight="1">
      <c r="A36" s="12">
        <v>25</v>
      </c>
      <c r="B36" s="15" t="s">
        <v>16</v>
      </c>
      <c r="C36" s="20">
        <v>720</v>
      </c>
      <c r="D36" s="19">
        <v>8</v>
      </c>
      <c r="E36" s="17">
        <f t="shared" si="0"/>
        <v>8</v>
      </c>
      <c r="F36" s="17">
        <f t="shared" si="1"/>
        <v>0</v>
      </c>
      <c r="G36" s="14">
        <v>1</v>
      </c>
      <c r="H36" s="14">
        <v>1</v>
      </c>
      <c r="I36" s="14">
        <v>1</v>
      </c>
      <c r="J36" s="14"/>
      <c r="K36" s="14">
        <v>1</v>
      </c>
      <c r="L36" s="14">
        <v>4</v>
      </c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59"/>
    </row>
    <row r="37" spans="1:43" s="18" customFormat="1" ht="19.5" customHeight="1">
      <c r="A37" s="108">
        <v>26</v>
      </c>
      <c r="B37" s="15" t="s">
        <v>20</v>
      </c>
      <c r="C37" s="20">
        <v>752</v>
      </c>
      <c r="D37" s="19">
        <v>8</v>
      </c>
      <c r="E37" s="19">
        <f t="shared" si="0"/>
        <v>9</v>
      </c>
      <c r="F37" s="19">
        <f t="shared" si="1"/>
        <v>-1</v>
      </c>
      <c r="G37" s="14">
        <v>1</v>
      </c>
      <c r="H37" s="14">
        <v>1</v>
      </c>
      <c r="I37" s="14"/>
      <c r="J37" s="14"/>
      <c r="K37" s="14">
        <v>2</v>
      </c>
      <c r="L37" s="14">
        <v>5</v>
      </c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59"/>
    </row>
    <row r="38" spans="1:43" s="18" customFormat="1" ht="19.5" customHeight="1">
      <c r="A38" s="14">
        <v>27</v>
      </c>
      <c r="B38" s="15" t="s">
        <v>15</v>
      </c>
      <c r="C38" s="20">
        <v>1884</v>
      </c>
      <c r="D38" s="19">
        <v>19</v>
      </c>
      <c r="E38" s="17">
        <f t="shared" si="0"/>
        <v>19</v>
      </c>
      <c r="F38" s="17">
        <f t="shared" si="1"/>
        <v>0</v>
      </c>
      <c r="G38" s="14"/>
      <c r="H38" s="14">
        <v>1</v>
      </c>
      <c r="I38" s="14"/>
      <c r="J38" s="14"/>
      <c r="K38" s="14">
        <v>9</v>
      </c>
      <c r="L38" s="14">
        <v>9</v>
      </c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59"/>
    </row>
    <row r="39" spans="1:43" s="18" customFormat="1" ht="19.5" customHeight="1">
      <c r="A39" s="12">
        <v>28</v>
      </c>
      <c r="B39" s="15" t="s">
        <v>14</v>
      </c>
      <c r="C39" s="20">
        <v>595</v>
      </c>
      <c r="D39" s="19">
        <v>6</v>
      </c>
      <c r="E39" s="19">
        <f t="shared" si="0"/>
        <v>10</v>
      </c>
      <c r="F39" s="19">
        <f t="shared" si="1"/>
        <v>-4</v>
      </c>
      <c r="G39" s="14"/>
      <c r="H39" s="14">
        <v>1</v>
      </c>
      <c r="I39" s="14"/>
      <c r="J39" s="14"/>
      <c r="K39" s="14"/>
      <c r="L39" s="14">
        <v>5</v>
      </c>
      <c r="M39" s="14"/>
      <c r="N39" s="14"/>
      <c r="O39" s="14"/>
      <c r="P39" s="14"/>
      <c r="Q39" s="14">
        <v>1</v>
      </c>
      <c r="R39" s="14"/>
      <c r="S39" s="14"/>
      <c r="T39" s="14"/>
      <c r="U39" s="14"/>
      <c r="V39" s="14">
        <v>1</v>
      </c>
      <c r="W39" s="14"/>
      <c r="X39" s="14"/>
      <c r="Y39" s="14"/>
      <c r="Z39" s="14"/>
      <c r="AA39" s="14"/>
      <c r="AB39" s="14">
        <v>1</v>
      </c>
      <c r="AC39" s="14">
        <v>1</v>
      </c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59"/>
    </row>
    <row r="40" spans="1:43" s="18" customFormat="1" ht="19.5" customHeight="1">
      <c r="A40" s="108">
        <v>29</v>
      </c>
      <c r="B40" s="16" t="s">
        <v>30</v>
      </c>
      <c r="C40" s="20">
        <v>340</v>
      </c>
      <c r="D40" s="19">
        <v>3</v>
      </c>
      <c r="E40" s="17">
        <f t="shared" si="0"/>
        <v>5</v>
      </c>
      <c r="F40" s="17">
        <f t="shared" si="1"/>
        <v>-2</v>
      </c>
      <c r="G40" s="14"/>
      <c r="H40" s="14"/>
      <c r="I40" s="14"/>
      <c r="J40" s="14"/>
      <c r="K40" s="14">
        <v>1</v>
      </c>
      <c r="L40" s="14">
        <v>3</v>
      </c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>
        <v>1</v>
      </c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59"/>
    </row>
    <row r="41" spans="1:43" s="18" customFormat="1" ht="19.5" customHeight="1">
      <c r="A41" s="14">
        <v>30</v>
      </c>
      <c r="B41" s="15" t="s">
        <v>19</v>
      </c>
      <c r="C41" s="20">
        <v>670</v>
      </c>
      <c r="D41" s="19">
        <v>7</v>
      </c>
      <c r="E41" s="19">
        <f t="shared" si="0"/>
        <v>12</v>
      </c>
      <c r="F41" s="19">
        <f t="shared" si="1"/>
        <v>-5</v>
      </c>
      <c r="G41" s="14">
        <v>1</v>
      </c>
      <c r="H41" s="14"/>
      <c r="I41" s="14">
        <v>2</v>
      </c>
      <c r="J41" s="14"/>
      <c r="K41" s="14">
        <v>2</v>
      </c>
      <c r="L41" s="14">
        <v>4</v>
      </c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>
        <v>1</v>
      </c>
      <c r="AE41" s="14"/>
      <c r="AF41" s="14">
        <v>1</v>
      </c>
      <c r="AG41" s="14">
        <v>1</v>
      </c>
      <c r="AH41" s="14"/>
      <c r="AI41" s="14"/>
      <c r="AJ41" s="14"/>
      <c r="AK41" s="14"/>
      <c r="AL41" s="14"/>
      <c r="AM41" s="14"/>
      <c r="AN41" s="14"/>
      <c r="AO41" s="14"/>
      <c r="AP41" s="14"/>
      <c r="AQ41" s="59"/>
    </row>
    <row r="42" spans="1:43" s="18" customFormat="1" ht="19.5" customHeight="1">
      <c r="A42" s="12">
        <v>31</v>
      </c>
      <c r="B42" s="15" t="s">
        <v>145</v>
      </c>
      <c r="C42" s="20">
        <v>110</v>
      </c>
      <c r="D42" s="19">
        <v>2</v>
      </c>
      <c r="E42" s="19">
        <f t="shared" si="0"/>
        <v>3</v>
      </c>
      <c r="F42" s="19">
        <f t="shared" si="1"/>
        <v>-1</v>
      </c>
      <c r="G42" s="14"/>
      <c r="H42" s="14">
        <v>1</v>
      </c>
      <c r="I42" s="14"/>
      <c r="J42" s="14"/>
      <c r="K42" s="14"/>
      <c r="L42" s="14">
        <v>1</v>
      </c>
      <c r="M42" s="14"/>
      <c r="N42" s="14"/>
      <c r="O42" s="14"/>
      <c r="P42" s="14"/>
      <c r="Q42" s="14"/>
      <c r="R42" s="14"/>
      <c r="S42" s="14"/>
      <c r="T42" s="14"/>
      <c r="U42" s="14"/>
      <c r="V42" s="14">
        <v>1</v>
      </c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59"/>
    </row>
    <row r="43" spans="1:43" s="18" customFormat="1" ht="19.5" customHeight="1">
      <c r="A43" s="108">
        <v>32</v>
      </c>
      <c r="B43" s="15" t="s">
        <v>127</v>
      </c>
      <c r="C43" s="20">
        <v>227</v>
      </c>
      <c r="D43" s="19">
        <v>3</v>
      </c>
      <c r="E43" s="19">
        <f t="shared" si="0"/>
        <v>3</v>
      </c>
      <c r="F43" s="19">
        <f t="shared" si="1"/>
        <v>0</v>
      </c>
      <c r="G43" s="14"/>
      <c r="H43" s="14"/>
      <c r="I43" s="14"/>
      <c r="J43" s="14"/>
      <c r="K43" s="14">
        <v>2</v>
      </c>
      <c r="L43" s="14">
        <v>1</v>
      </c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59"/>
    </row>
    <row r="44" spans="1:43" s="18" customFormat="1" ht="19.5" customHeight="1">
      <c r="A44" s="14">
        <v>33</v>
      </c>
      <c r="B44" s="15" t="s">
        <v>37</v>
      </c>
      <c r="C44" s="20">
        <v>118</v>
      </c>
      <c r="D44" s="19">
        <v>2</v>
      </c>
      <c r="E44" s="17">
        <f aca="true" t="shared" si="2" ref="E44:E70">SUM(G44:AP44)</f>
        <v>2</v>
      </c>
      <c r="F44" s="17">
        <f t="shared" si="1"/>
        <v>0</v>
      </c>
      <c r="G44" s="14"/>
      <c r="H44" s="14"/>
      <c r="I44" s="14"/>
      <c r="J44" s="14"/>
      <c r="K44" s="14">
        <v>1</v>
      </c>
      <c r="L44" s="14">
        <v>1</v>
      </c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59"/>
    </row>
    <row r="45" spans="1:43" s="18" customFormat="1" ht="19.5" customHeight="1">
      <c r="A45" s="12">
        <v>34</v>
      </c>
      <c r="B45" s="15" t="s">
        <v>36</v>
      </c>
      <c r="C45" s="20">
        <v>176</v>
      </c>
      <c r="D45" s="19">
        <v>2</v>
      </c>
      <c r="E45" s="17">
        <f t="shared" si="2"/>
        <v>2</v>
      </c>
      <c r="F45" s="17">
        <f aca="true" t="shared" si="3" ref="F45:F70">D45-E45</f>
        <v>0</v>
      </c>
      <c r="G45" s="14"/>
      <c r="H45" s="14">
        <v>1</v>
      </c>
      <c r="I45" s="14"/>
      <c r="J45" s="14"/>
      <c r="K45" s="14"/>
      <c r="L45" s="14">
        <v>1</v>
      </c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59"/>
    </row>
    <row r="46" spans="1:43" s="18" customFormat="1" ht="19.5" customHeight="1">
      <c r="A46" s="108">
        <v>35</v>
      </c>
      <c r="B46" s="15" t="s">
        <v>18</v>
      </c>
      <c r="C46" s="20">
        <v>189</v>
      </c>
      <c r="D46" s="19">
        <v>2</v>
      </c>
      <c r="E46" s="19">
        <f t="shared" si="2"/>
        <v>2</v>
      </c>
      <c r="F46" s="19">
        <f t="shared" si="3"/>
        <v>0</v>
      </c>
      <c r="G46" s="14"/>
      <c r="H46" s="14">
        <v>1</v>
      </c>
      <c r="I46" s="14"/>
      <c r="J46" s="14"/>
      <c r="K46" s="14"/>
      <c r="L46" s="14">
        <v>1</v>
      </c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59"/>
    </row>
    <row r="47" spans="1:43" s="18" customFormat="1" ht="19.5" customHeight="1">
      <c r="A47" s="14">
        <v>36</v>
      </c>
      <c r="B47" s="15" t="s">
        <v>135</v>
      </c>
      <c r="C47" s="19">
        <v>82</v>
      </c>
      <c r="D47" s="19">
        <v>1</v>
      </c>
      <c r="E47" s="17">
        <f t="shared" si="2"/>
        <v>2</v>
      </c>
      <c r="F47" s="17">
        <f t="shared" si="3"/>
        <v>-1</v>
      </c>
      <c r="G47" s="14"/>
      <c r="H47" s="14"/>
      <c r="I47" s="14"/>
      <c r="J47" s="14"/>
      <c r="K47" s="14">
        <v>1</v>
      </c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>
        <v>1</v>
      </c>
      <c r="AQ47" s="59"/>
    </row>
    <row r="48" spans="1:43" s="18" customFormat="1" ht="19.5" customHeight="1">
      <c r="A48" s="12">
        <v>37</v>
      </c>
      <c r="B48" s="15" t="s">
        <v>11</v>
      </c>
      <c r="C48" s="20">
        <v>423</v>
      </c>
      <c r="D48" s="19">
        <v>5</v>
      </c>
      <c r="E48" s="17">
        <f t="shared" si="2"/>
        <v>5</v>
      </c>
      <c r="F48" s="17">
        <f t="shared" si="3"/>
        <v>0</v>
      </c>
      <c r="G48" s="14"/>
      <c r="H48" s="14"/>
      <c r="I48" s="14"/>
      <c r="J48" s="14"/>
      <c r="K48" s="14">
        <v>1</v>
      </c>
      <c r="L48" s="14">
        <v>4</v>
      </c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59"/>
    </row>
    <row r="49" spans="1:43" s="18" customFormat="1" ht="19.5" customHeight="1">
      <c r="A49" s="108">
        <v>38</v>
      </c>
      <c r="B49" s="48" t="s">
        <v>29</v>
      </c>
      <c r="C49" s="53"/>
      <c r="D49" s="96">
        <v>1</v>
      </c>
      <c r="E49" s="17">
        <f t="shared" si="2"/>
        <v>0</v>
      </c>
      <c r="F49" s="17">
        <f t="shared" si="3"/>
        <v>1</v>
      </c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9"/>
    </row>
    <row r="50" spans="1:43" s="18" customFormat="1" ht="19.5" customHeight="1">
      <c r="A50" s="14">
        <v>39</v>
      </c>
      <c r="B50" s="48" t="s">
        <v>28</v>
      </c>
      <c r="C50" s="53">
        <v>65</v>
      </c>
      <c r="D50" s="96">
        <v>1</v>
      </c>
      <c r="E50" s="19">
        <f t="shared" si="2"/>
        <v>0</v>
      </c>
      <c r="F50" s="19">
        <f t="shared" si="3"/>
        <v>1</v>
      </c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9"/>
    </row>
    <row r="51" spans="1:43" s="18" customFormat="1" ht="19.5" customHeight="1">
      <c r="A51" s="12">
        <v>40</v>
      </c>
      <c r="B51" s="55" t="s">
        <v>142</v>
      </c>
      <c r="C51" s="56">
        <v>67</v>
      </c>
      <c r="D51" s="57">
        <v>1</v>
      </c>
      <c r="E51" s="17">
        <f t="shared" si="2"/>
        <v>0</v>
      </c>
      <c r="F51" s="17">
        <f t="shared" si="3"/>
        <v>1</v>
      </c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9"/>
    </row>
    <row r="52" spans="1:43" s="18" customFormat="1" ht="19.5" customHeight="1">
      <c r="A52" s="108">
        <v>41</v>
      </c>
      <c r="B52" s="48" t="s">
        <v>132</v>
      </c>
      <c r="C52" s="53"/>
      <c r="D52" s="96">
        <v>1</v>
      </c>
      <c r="E52" s="19">
        <f t="shared" si="2"/>
        <v>0</v>
      </c>
      <c r="F52" s="19">
        <f t="shared" si="3"/>
        <v>1</v>
      </c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9"/>
    </row>
    <row r="53" spans="1:43" s="18" customFormat="1" ht="19.5" customHeight="1">
      <c r="A53" s="14">
        <v>42</v>
      </c>
      <c r="B53" s="48" t="s">
        <v>25</v>
      </c>
      <c r="C53" s="53"/>
      <c r="D53" s="96">
        <v>1</v>
      </c>
      <c r="E53" s="19">
        <f t="shared" si="2"/>
        <v>0</v>
      </c>
      <c r="F53" s="19">
        <f t="shared" si="3"/>
        <v>1</v>
      </c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9"/>
    </row>
    <row r="54" spans="1:43" s="18" customFormat="1" ht="19.5" customHeight="1">
      <c r="A54" s="12">
        <v>43</v>
      </c>
      <c r="B54" s="48" t="s">
        <v>26</v>
      </c>
      <c r="C54" s="53"/>
      <c r="D54" s="96">
        <v>1</v>
      </c>
      <c r="E54" s="17">
        <f t="shared" si="2"/>
        <v>0</v>
      </c>
      <c r="F54" s="17">
        <f t="shared" si="3"/>
        <v>1</v>
      </c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9"/>
    </row>
    <row r="55" spans="1:43" s="18" customFormat="1" ht="19.5" customHeight="1">
      <c r="A55" s="108">
        <v>44</v>
      </c>
      <c r="B55" s="48" t="s">
        <v>131</v>
      </c>
      <c r="C55" s="53"/>
      <c r="D55" s="96">
        <v>1</v>
      </c>
      <c r="E55" s="17">
        <f t="shared" si="2"/>
        <v>0</v>
      </c>
      <c r="F55" s="17">
        <f t="shared" si="3"/>
        <v>1</v>
      </c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9"/>
    </row>
    <row r="56" spans="1:43" s="18" customFormat="1" ht="19.5" customHeight="1">
      <c r="A56" s="14">
        <v>45</v>
      </c>
      <c r="B56" s="48" t="s">
        <v>27</v>
      </c>
      <c r="C56" s="53">
        <v>21</v>
      </c>
      <c r="D56" s="49">
        <v>1</v>
      </c>
      <c r="E56" s="19">
        <f t="shared" si="2"/>
        <v>0</v>
      </c>
      <c r="F56" s="19">
        <f t="shared" si="3"/>
        <v>1</v>
      </c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62"/>
    </row>
    <row r="57" spans="1:43" s="103" customFormat="1" ht="19.5" customHeight="1">
      <c r="A57" s="12">
        <v>46</v>
      </c>
      <c r="B57" s="15" t="s">
        <v>40</v>
      </c>
      <c r="C57" s="20">
        <v>1235</v>
      </c>
      <c r="D57" s="19">
        <v>13</v>
      </c>
      <c r="E57" s="19">
        <f t="shared" si="2"/>
        <v>12</v>
      </c>
      <c r="F57" s="19">
        <f t="shared" si="3"/>
        <v>1</v>
      </c>
      <c r="G57" s="14"/>
      <c r="H57" s="14"/>
      <c r="I57" s="14"/>
      <c r="J57" s="14"/>
      <c r="K57" s="14">
        <v>5</v>
      </c>
      <c r="L57" s="14">
        <v>5</v>
      </c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>
        <v>1</v>
      </c>
      <c r="AD57" s="14"/>
      <c r="AE57" s="14"/>
      <c r="AF57" s="14"/>
      <c r="AG57" s="14"/>
      <c r="AH57" s="14"/>
      <c r="AI57" s="14">
        <v>1</v>
      </c>
      <c r="AJ57" s="14"/>
      <c r="AK57" s="14"/>
      <c r="AL57" s="14"/>
      <c r="AM57" s="14"/>
      <c r="AN57" s="14"/>
      <c r="AO57" s="14"/>
      <c r="AP57" s="50"/>
      <c r="AQ57" s="63"/>
    </row>
    <row r="58" spans="1:43" s="103" customFormat="1" ht="19.5" customHeight="1">
      <c r="A58" s="108">
        <v>47</v>
      </c>
      <c r="B58" s="48" t="s">
        <v>129</v>
      </c>
      <c r="C58" s="53">
        <v>45</v>
      </c>
      <c r="D58" s="49">
        <v>1</v>
      </c>
      <c r="E58" s="17">
        <f t="shared" si="2"/>
        <v>0</v>
      </c>
      <c r="F58" s="17">
        <f t="shared" si="3"/>
        <v>1</v>
      </c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63"/>
    </row>
    <row r="59" spans="1:43" s="58" customFormat="1" ht="19.5" customHeight="1">
      <c r="A59" s="14">
        <v>48</v>
      </c>
      <c r="B59" s="90" t="s">
        <v>34</v>
      </c>
      <c r="C59" s="91"/>
      <c r="D59" s="97">
        <v>1</v>
      </c>
      <c r="E59" s="17">
        <f t="shared" si="2"/>
        <v>0</v>
      </c>
      <c r="F59" s="17">
        <f t="shared" si="3"/>
        <v>1</v>
      </c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0"/>
    </row>
    <row r="60" spans="1:43" s="58" customFormat="1" ht="19.5" customHeight="1">
      <c r="A60" s="12">
        <v>49</v>
      </c>
      <c r="B60" s="48" t="s">
        <v>31</v>
      </c>
      <c r="C60" s="53">
        <v>149</v>
      </c>
      <c r="D60" s="96">
        <v>2</v>
      </c>
      <c r="E60" s="19">
        <f t="shared" si="2"/>
        <v>2</v>
      </c>
      <c r="F60" s="19">
        <f t="shared" si="3"/>
        <v>0</v>
      </c>
      <c r="G60" s="50"/>
      <c r="H60" s="50"/>
      <c r="I60" s="50"/>
      <c r="J60" s="50">
        <v>1</v>
      </c>
      <c r="K60" s="50"/>
      <c r="L60" s="50">
        <v>1</v>
      </c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60"/>
    </row>
    <row r="61" spans="1:43" s="58" customFormat="1" ht="19.5" customHeight="1">
      <c r="A61" s="108">
        <v>50</v>
      </c>
      <c r="B61" s="15" t="s">
        <v>12</v>
      </c>
      <c r="C61" s="19">
        <v>486</v>
      </c>
      <c r="D61" s="19">
        <v>5</v>
      </c>
      <c r="E61" s="17">
        <f t="shared" si="2"/>
        <v>5</v>
      </c>
      <c r="F61" s="17">
        <f t="shared" si="3"/>
        <v>0</v>
      </c>
      <c r="G61" s="14"/>
      <c r="H61" s="14"/>
      <c r="I61" s="14">
        <v>2</v>
      </c>
      <c r="J61" s="14">
        <v>1</v>
      </c>
      <c r="K61" s="14"/>
      <c r="L61" s="14">
        <v>2</v>
      </c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60"/>
    </row>
    <row r="62" spans="1:43" s="58" customFormat="1" ht="19.5" customHeight="1">
      <c r="A62" s="14">
        <v>51</v>
      </c>
      <c r="B62" s="15" t="s">
        <v>133</v>
      </c>
      <c r="C62" s="20">
        <v>239</v>
      </c>
      <c r="D62" s="19">
        <v>3</v>
      </c>
      <c r="E62" s="19">
        <f t="shared" si="2"/>
        <v>3</v>
      </c>
      <c r="F62" s="19">
        <f t="shared" si="3"/>
        <v>0</v>
      </c>
      <c r="G62" s="14"/>
      <c r="H62" s="14"/>
      <c r="I62" s="14"/>
      <c r="J62" s="14">
        <v>1</v>
      </c>
      <c r="K62" s="14"/>
      <c r="L62" s="14">
        <v>2</v>
      </c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60"/>
    </row>
    <row r="63" spans="1:43" s="58" customFormat="1" ht="19.5" customHeight="1">
      <c r="A63" s="12">
        <v>52</v>
      </c>
      <c r="B63" s="101" t="s">
        <v>140</v>
      </c>
      <c r="C63" s="99">
        <v>809</v>
      </c>
      <c r="D63" s="100">
        <v>9</v>
      </c>
      <c r="E63" s="19">
        <f t="shared" si="2"/>
        <v>0</v>
      </c>
      <c r="F63" s="19">
        <f t="shared" si="3"/>
        <v>9</v>
      </c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63"/>
    </row>
    <row r="64" spans="1:43" s="58" customFormat="1" ht="19.5" customHeight="1">
      <c r="A64" s="108">
        <v>53</v>
      </c>
      <c r="B64" s="101" t="s">
        <v>23</v>
      </c>
      <c r="C64" s="99">
        <v>18</v>
      </c>
      <c r="D64" s="100">
        <v>1</v>
      </c>
      <c r="E64" s="17">
        <f t="shared" si="2"/>
        <v>0</v>
      </c>
      <c r="F64" s="17">
        <f t="shared" si="3"/>
        <v>1</v>
      </c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63"/>
    </row>
    <row r="65" spans="1:43" s="58" customFormat="1" ht="19.5" customHeight="1">
      <c r="A65" s="14">
        <v>54</v>
      </c>
      <c r="B65" s="102" t="s">
        <v>24</v>
      </c>
      <c r="C65" s="104">
        <v>70</v>
      </c>
      <c r="D65" s="51">
        <v>1</v>
      </c>
      <c r="E65" s="19">
        <f t="shared" si="2"/>
        <v>0</v>
      </c>
      <c r="F65" s="19">
        <f t="shared" si="3"/>
        <v>1</v>
      </c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63"/>
    </row>
    <row r="66" spans="1:43" s="58" customFormat="1" ht="19.5" customHeight="1">
      <c r="A66" s="12">
        <v>55</v>
      </c>
      <c r="B66" s="102" t="s">
        <v>130</v>
      </c>
      <c r="C66" s="51"/>
      <c r="D66" s="51"/>
      <c r="E66" s="17">
        <f t="shared" si="2"/>
        <v>0</v>
      </c>
      <c r="F66" s="17">
        <f t="shared" si="3"/>
        <v>0</v>
      </c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63"/>
    </row>
    <row r="67" spans="1:43" s="58" customFormat="1" ht="19.5" customHeight="1">
      <c r="A67" s="108">
        <v>56</v>
      </c>
      <c r="B67" s="101" t="s">
        <v>128</v>
      </c>
      <c r="C67" s="99">
        <v>438</v>
      </c>
      <c r="D67" s="100">
        <v>5</v>
      </c>
      <c r="E67" s="100">
        <f t="shared" si="2"/>
        <v>0</v>
      </c>
      <c r="F67" s="100">
        <f t="shared" si="3"/>
        <v>5</v>
      </c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3"/>
    </row>
    <row r="68" spans="1:43" s="58" customFormat="1" ht="19.5" customHeight="1">
      <c r="A68" s="14">
        <v>57</v>
      </c>
      <c r="B68" s="48" t="s">
        <v>21</v>
      </c>
      <c r="C68" s="49">
        <v>209</v>
      </c>
      <c r="D68" s="49">
        <v>3</v>
      </c>
      <c r="E68" s="17">
        <f t="shared" si="2"/>
        <v>12</v>
      </c>
      <c r="F68" s="17">
        <f t="shared" si="3"/>
        <v>-9</v>
      </c>
      <c r="G68" s="50"/>
      <c r="H68" s="50"/>
      <c r="I68" s="50"/>
      <c r="J68" s="50">
        <v>1</v>
      </c>
      <c r="K68" s="50">
        <v>4</v>
      </c>
      <c r="L68" s="50">
        <v>7</v>
      </c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60"/>
    </row>
    <row r="69" spans="1:43" s="58" customFormat="1" ht="19.5" customHeight="1">
      <c r="A69" s="12">
        <v>58</v>
      </c>
      <c r="B69" s="101" t="s">
        <v>22</v>
      </c>
      <c r="C69" s="99">
        <v>33</v>
      </c>
      <c r="D69" s="100">
        <v>1</v>
      </c>
      <c r="E69" s="19">
        <f t="shared" si="2"/>
        <v>0</v>
      </c>
      <c r="F69" s="19">
        <f t="shared" si="3"/>
        <v>1</v>
      </c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60"/>
    </row>
    <row r="70" spans="1:43" s="58" customFormat="1" ht="19.5" customHeight="1">
      <c r="A70" s="108">
        <v>59</v>
      </c>
      <c r="B70" s="48" t="s">
        <v>141</v>
      </c>
      <c r="C70" s="53"/>
      <c r="D70" s="96">
        <v>1</v>
      </c>
      <c r="E70" s="17">
        <f t="shared" si="2"/>
        <v>0</v>
      </c>
      <c r="F70" s="17">
        <f t="shared" si="3"/>
        <v>1</v>
      </c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60"/>
    </row>
    <row r="71" spans="1:42" ht="18" customHeight="1">
      <c r="A71" s="7"/>
      <c r="B71" s="6" t="s">
        <v>2</v>
      </c>
      <c r="C71" s="8">
        <f aca="true" t="shared" si="4" ref="C71:AG71">SUM(C12:C70)</f>
        <v>39909</v>
      </c>
      <c r="D71" s="8">
        <f t="shared" si="4"/>
        <v>428</v>
      </c>
      <c r="E71" s="105">
        <f t="shared" si="4"/>
        <v>456</v>
      </c>
      <c r="F71" s="8">
        <f t="shared" si="4"/>
        <v>-28</v>
      </c>
      <c r="G71" s="8">
        <f t="shared" si="4"/>
        <v>14</v>
      </c>
      <c r="H71" s="8">
        <f t="shared" si="4"/>
        <v>24</v>
      </c>
      <c r="I71" s="8">
        <f t="shared" si="4"/>
        <v>24</v>
      </c>
      <c r="J71" s="8">
        <f t="shared" si="4"/>
        <v>20</v>
      </c>
      <c r="K71" s="8">
        <f t="shared" si="4"/>
        <v>114</v>
      </c>
      <c r="L71" s="8">
        <f t="shared" si="4"/>
        <v>213</v>
      </c>
      <c r="M71" s="8">
        <f t="shared" si="4"/>
        <v>0</v>
      </c>
      <c r="N71" s="8">
        <f t="shared" si="4"/>
        <v>0</v>
      </c>
      <c r="O71" s="8">
        <f t="shared" si="4"/>
        <v>1</v>
      </c>
      <c r="P71" s="8">
        <f t="shared" si="4"/>
        <v>0</v>
      </c>
      <c r="Q71" s="8">
        <f t="shared" si="4"/>
        <v>4</v>
      </c>
      <c r="R71" s="8">
        <f t="shared" si="4"/>
        <v>8</v>
      </c>
      <c r="S71" s="8">
        <f t="shared" si="4"/>
        <v>0</v>
      </c>
      <c r="T71" s="8">
        <f t="shared" si="4"/>
        <v>0</v>
      </c>
      <c r="U71" s="8">
        <f t="shared" si="4"/>
        <v>0</v>
      </c>
      <c r="V71" s="8">
        <f t="shared" si="4"/>
        <v>2</v>
      </c>
      <c r="W71" s="8">
        <f t="shared" si="4"/>
        <v>2</v>
      </c>
      <c r="X71" s="8">
        <f t="shared" si="4"/>
        <v>3</v>
      </c>
      <c r="Y71" s="8">
        <f t="shared" si="4"/>
        <v>0</v>
      </c>
      <c r="Z71" s="8">
        <f t="shared" si="4"/>
        <v>0</v>
      </c>
      <c r="AA71" s="8">
        <f t="shared" si="4"/>
        <v>1</v>
      </c>
      <c r="AB71" s="8">
        <f t="shared" si="4"/>
        <v>1</v>
      </c>
      <c r="AC71" s="8">
        <f t="shared" si="4"/>
        <v>5</v>
      </c>
      <c r="AD71" s="8">
        <f t="shared" si="4"/>
        <v>8</v>
      </c>
      <c r="AE71" s="8">
        <f t="shared" si="4"/>
        <v>0</v>
      </c>
      <c r="AF71" s="8">
        <f t="shared" si="4"/>
        <v>1</v>
      </c>
      <c r="AG71" s="8">
        <f t="shared" si="4"/>
        <v>6</v>
      </c>
      <c r="AH71" s="8">
        <f aca="true" t="shared" si="5" ref="AH71:AN71">SUM(AH12,AH59)</f>
        <v>0</v>
      </c>
      <c r="AI71" s="8">
        <f t="shared" si="5"/>
        <v>0</v>
      </c>
      <c r="AJ71" s="8">
        <f t="shared" si="5"/>
        <v>0</v>
      </c>
      <c r="AK71" s="8">
        <f t="shared" si="5"/>
        <v>0</v>
      </c>
      <c r="AL71" s="8">
        <f t="shared" si="5"/>
        <v>0</v>
      </c>
      <c r="AM71" s="8">
        <f t="shared" si="5"/>
        <v>0</v>
      </c>
      <c r="AN71" s="106">
        <f t="shared" si="5"/>
        <v>0</v>
      </c>
      <c r="AO71" s="106">
        <f>SUM(AO12:AO70)</f>
        <v>0</v>
      </c>
      <c r="AP71" s="106">
        <f>SUM(AP12:AP70)</f>
        <v>4</v>
      </c>
    </row>
    <row r="72" ht="18" customHeight="1">
      <c r="A72" s="107" t="s">
        <v>201</v>
      </c>
    </row>
    <row r="73" ht="18" customHeight="1"/>
    <row r="74" spans="3:6" ht="18" customHeight="1">
      <c r="C74" s="3"/>
      <c r="D74" s="3"/>
      <c r="E74" s="3"/>
      <c r="F74" s="3"/>
    </row>
    <row r="75" spans="3:6" ht="18" customHeight="1">
      <c r="C75" s="3"/>
      <c r="D75" s="3"/>
      <c r="E75" s="3"/>
      <c r="F75" s="3"/>
    </row>
    <row r="76" spans="3:6" ht="18" customHeight="1">
      <c r="C76" s="3"/>
      <c r="D76" s="3"/>
      <c r="E76" s="3"/>
      <c r="F76" s="3"/>
    </row>
    <row r="77" spans="3:6" ht="18.75" customHeight="1">
      <c r="C77" s="3"/>
      <c r="D77" s="3"/>
      <c r="E77" s="3"/>
      <c r="F77" s="3"/>
    </row>
    <row r="78" spans="3:6" ht="20.25" customHeight="1">
      <c r="C78" s="3"/>
      <c r="D78" s="3"/>
      <c r="E78" s="3"/>
      <c r="F78" s="3"/>
    </row>
    <row r="79" spans="3:6" ht="18" customHeight="1">
      <c r="C79" s="3"/>
      <c r="D79" s="3"/>
      <c r="E79" s="3"/>
      <c r="F79" s="3"/>
    </row>
    <row r="80" spans="3:6" ht="18.75" customHeight="1">
      <c r="C80" s="3"/>
      <c r="D80" s="3"/>
      <c r="E80" s="3"/>
      <c r="F80" s="3"/>
    </row>
    <row r="81" spans="3:6" ht="18.75" customHeight="1">
      <c r="C81" s="3"/>
      <c r="D81" s="3"/>
      <c r="E81" s="3"/>
      <c r="F81" s="3"/>
    </row>
    <row r="82" spans="3:6" ht="20.25" customHeight="1">
      <c r="C82" s="3"/>
      <c r="D82" s="3"/>
      <c r="E82" s="3"/>
      <c r="F82" s="3"/>
    </row>
    <row r="83" spans="3:6" ht="18" customHeight="1">
      <c r="C83" s="3"/>
      <c r="D83" s="3"/>
      <c r="E83" s="3"/>
      <c r="F83" s="3"/>
    </row>
    <row r="84" spans="3:6" ht="18.75" customHeight="1">
      <c r="C84" s="3"/>
      <c r="D84" s="3"/>
      <c r="E84" s="3"/>
      <c r="F84" s="3"/>
    </row>
    <row r="85" spans="3:6" ht="16.5">
      <c r="C85" s="3"/>
      <c r="D85" s="3"/>
      <c r="E85" s="3"/>
      <c r="F85" s="3"/>
    </row>
    <row r="86" spans="3:6" ht="19.5" customHeight="1">
      <c r="C86" s="3"/>
      <c r="D86" s="3"/>
      <c r="E86" s="3"/>
      <c r="F86" s="3"/>
    </row>
    <row r="87" spans="3:6" ht="18" customHeight="1">
      <c r="C87" s="3"/>
      <c r="D87" s="3"/>
      <c r="E87" s="3"/>
      <c r="F87" s="3"/>
    </row>
    <row r="88" spans="3:6" ht="18.75" customHeight="1">
      <c r="C88" s="3"/>
      <c r="D88" s="3"/>
      <c r="E88" s="3"/>
      <c r="F88" s="3"/>
    </row>
    <row r="89" spans="3:6" ht="18.75" customHeight="1">
      <c r="C89" s="3"/>
      <c r="D89" s="3"/>
      <c r="E89" s="3"/>
      <c r="F89" s="3"/>
    </row>
    <row r="90" spans="3:6" ht="16.5">
      <c r="C90" s="3"/>
      <c r="D90" s="3"/>
      <c r="E90" s="3"/>
      <c r="F90" s="3"/>
    </row>
    <row r="91" spans="3:6" ht="16.5">
      <c r="C91" s="3"/>
      <c r="D91" s="3"/>
      <c r="E91" s="3"/>
      <c r="F91" s="3"/>
    </row>
    <row r="92" spans="3:6" ht="16.5">
      <c r="C92" s="3"/>
      <c r="D92" s="3"/>
      <c r="E92" s="3"/>
      <c r="F92" s="3"/>
    </row>
    <row r="93" spans="3:6" ht="16.5">
      <c r="C93" s="3"/>
      <c r="D93" s="3"/>
      <c r="E93" s="3"/>
      <c r="F93" s="3"/>
    </row>
    <row r="94" spans="3:6" ht="16.5">
      <c r="C94" s="3"/>
      <c r="D94" s="3"/>
      <c r="E94" s="3"/>
      <c r="F94" s="3"/>
    </row>
    <row r="95" spans="3:6" ht="16.5">
      <c r="C95" s="3"/>
      <c r="D95" s="3"/>
      <c r="E95" s="3"/>
      <c r="F95" s="3"/>
    </row>
    <row r="96" spans="3:6" ht="16.5">
      <c r="C96" s="3"/>
      <c r="D96" s="3"/>
      <c r="E96" s="3"/>
      <c r="F96" s="3"/>
    </row>
    <row r="97" spans="3:6" ht="16.5">
      <c r="C97" s="3"/>
      <c r="D97" s="3"/>
      <c r="E97" s="3"/>
      <c r="F97" s="3"/>
    </row>
    <row r="98" spans="3:6" ht="16.5">
      <c r="C98" s="3"/>
      <c r="D98" s="3"/>
      <c r="E98" s="3"/>
      <c r="F98" s="3"/>
    </row>
    <row r="99" spans="3:6" ht="16.5">
      <c r="C99" s="3"/>
      <c r="D99" s="3"/>
      <c r="E99" s="3"/>
      <c r="F99" s="3"/>
    </row>
    <row r="100" spans="3:6" ht="16.5">
      <c r="C100" s="3"/>
      <c r="D100" s="3"/>
      <c r="E100" s="3"/>
      <c r="F100" s="3"/>
    </row>
    <row r="101" spans="3:6" ht="16.5">
      <c r="C101" s="3"/>
      <c r="D101" s="3"/>
      <c r="E101" s="3"/>
      <c r="F101" s="3"/>
    </row>
    <row r="102" spans="3:6" ht="16.5">
      <c r="C102" s="3"/>
      <c r="D102" s="3"/>
      <c r="E102" s="3"/>
      <c r="F102" s="3"/>
    </row>
    <row r="103" spans="3:6" ht="16.5">
      <c r="C103" s="3"/>
      <c r="D103" s="3"/>
      <c r="E103" s="3"/>
      <c r="F103" s="3"/>
    </row>
    <row r="104" spans="3:6" ht="16.5">
      <c r="C104" s="3"/>
      <c r="D104" s="3"/>
      <c r="E104" s="3"/>
      <c r="F104" s="3"/>
    </row>
    <row r="105" spans="3:6" ht="16.5">
      <c r="C105" s="3"/>
      <c r="D105" s="3"/>
      <c r="E105" s="3"/>
      <c r="F105" s="3"/>
    </row>
    <row r="106" spans="3:6" ht="16.5">
      <c r="C106" s="3"/>
      <c r="D106" s="3"/>
      <c r="E106" s="3"/>
      <c r="F106" s="3"/>
    </row>
    <row r="107" spans="3:6" ht="16.5">
      <c r="C107" s="3"/>
      <c r="D107" s="3"/>
      <c r="E107" s="3"/>
      <c r="F107" s="3"/>
    </row>
    <row r="108" spans="3:6" ht="16.5">
      <c r="C108" s="3"/>
      <c r="D108" s="3"/>
      <c r="E108" s="3"/>
      <c r="F108" s="3"/>
    </row>
    <row r="109" spans="3:6" ht="16.5">
      <c r="C109" s="3"/>
      <c r="D109" s="3"/>
      <c r="E109" s="3"/>
      <c r="F109" s="3"/>
    </row>
    <row r="110" spans="3:6" ht="16.5">
      <c r="C110" s="3"/>
      <c r="D110" s="3"/>
      <c r="E110" s="3"/>
      <c r="F110" s="3"/>
    </row>
    <row r="111" spans="3:6" ht="16.5">
      <c r="C111" s="3"/>
      <c r="D111" s="3"/>
      <c r="E111" s="3"/>
      <c r="F111" s="3"/>
    </row>
    <row r="112" spans="3:6" ht="16.5">
      <c r="C112" s="3"/>
      <c r="D112" s="3"/>
      <c r="E112" s="3"/>
      <c r="F112" s="3"/>
    </row>
    <row r="113" spans="3:6" ht="16.5">
      <c r="C113" s="3"/>
      <c r="D113" s="3"/>
      <c r="E113" s="3"/>
      <c r="F113" s="3"/>
    </row>
    <row r="114" spans="3:6" ht="16.5">
      <c r="C114" s="3"/>
      <c r="D114" s="3"/>
      <c r="E114" s="3"/>
      <c r="F114" s="3"/>
    </row>
    <row r="115" spans="3:6" ht="16.5">
      <c r="C115" s="3"/>
      <c r="D115" s="3"/>
      <c r="E115" s="3"/>
      <c r="F115" s="3"/>
    </row>
    <row r="116" spans="3:6" ht="16.5">
      <c r="C116" s="3"/>
      <c r="D116" s="3"/>
      <c r="E116" s="3"/>
      <c r="F116" s="3"/>
    </row>
    <row r="117" spans="3:6" ht="16.5">
      <c r="C117" s="3"/>
      <c r="D117" s="3"/>
      <c r="E117" s="3"/>
      <c r="F117" s="3"/>
    </row>
    <row r="118" spans="3:6" ht="16.5">
      <c r="C118" s="3"/>
      <c r="D118" s="3"/>
      <c r="E118" s="3"/>
      <c r="F118" s="3"/>
    </row>
    <row r="119" spans="3:6" ht="16.5">
      <c r="C119" s="3"/>
      <c r="D119" s="3"/>
      <c r="E119" s="3"/>
      <c r="F119" s="3"/>
    </row>
    <row r="120" spans="3:6" ht="16.5">
      <c r="C120" s="3"/>
      <c r="D120" s="3"/>
      <c r="E120" s="3"/>
      <c r="F120" s="3"/>
    </row>
    <row r="121" spans="3:6" ht="16.5">
      <c r="C121" s="3"/>
      <c r="D121" s="3"/>
      <c r="E121" s="3"/>
      <c r="F121" s="3"/>
    </row>
    <row r="122" spans="3:6" ht="16.5">
      <c r="C122" s="3"/>
      <c r="D122" s="3"/>
      <c r="E122" s="3"/>
      <c r="F122" s="3"/>
    </row>
    <row r="123" spans="3:6" ht="16.5">
      <c r="C123" s="3"/>
      <c r="D123" s="3"/>
      <c r="E123" s="3"/>
      <c r="F123" s="3"/>
    </row>
    <row r="124" spans="3:6" ht="16.5">
      <c r="C124" s="3"/>
      <c r="D124" s="3"/>
      <c r="E124" s="3"/>
      <c r="F124" s="3"/>
    </row>
    <row r="125" spans="3:6" ht="16.5">
      <c r="C125" s="3"/>
      <c r="D125" s="3"/>
      <c r="E125" s="3"/>
      <c r="F125" s="3"/>
    </row>
    <row r="126" spans="3:6" ht="16.5">
      <c r="C126" s="3"/>
      <c r="D126" s="3"/>
      <c r="E126" s="3"/>
      <c r="F126" s="3"/>
    </row>
    <row r="127" spans="3:6" ht="16.5">
      <c r="C127" s="3"/>
      <c r="D127" s="3"/>
      <c r="E127" s="3"/>
      <c r="F127" s="3"/>
    </row>
    <row r="128" spans="3:6" ht="16.5">
      <c r="C128" s="2"/>
      <c r="D128" s="2"/>
      <c r="E128" s="2"/>
      <c r="F128" s="2"/>
    </row>
    <row r="129" spans="3:6" ht="16.5">
      <c r="C129" s="2"/>
      <c r="D129" s="2"/>
      <c r="E129" s="2"/>
      <c r="F129" s="2"/>
    </row>
    <row r="130" spans="3:6" ht="16.5">
      <c r="C130" s="2"/>
      <c r="D130" s="2"/>
      <c r="E130" s="2"/>
      <c r="F130" s="2"/>
    </row>
    <row r="131" spans="3:6" ht="16.5">
      <c r="C131" s="2"/>
      <c r="D131" s="2"/>
      <c r="E131" s="2"/>
      <c r="F131" s="2"/>
    </row>
    <row r="132" spans="3:6" ht="16.5">
      <c r="C132" s="2"/>
      <c r="D132" s="2"/>
      <c r="E132" s="2"/>
      <c r="F132" s="2"/>
    </row>
    <row r="133" spans="3:6" ht="16.5">
      <c r="C133" s="2"/>
      <c r="D133" s="2"/>
      <c r="E133" s="2"/>
      <c r="F133" s="2"/>
    </row>
    <row r="134" spans="3:6" ht="16.5">
      <c r="C134" s="2"/>
      <c r="D134" s="2"/>
      <c r="E134" s="2"/>
      <c r="F134" s="2"/>
    </row>
    <row r="135" spans="3:6" ht="16.5">
      <c r="C135" s="2"/>
      <c r="D135" s="2"/>
      <c r="E135" s="2"/>
      <c r="F135" s="2"/>
    </row>
    <row r="136" spans="3:6" ht="16.5">
      <c r="C136" s="2"/>
      <c r="D136" s="2"/>
      <c r="E136" s="2"/>
      <c r="F136" s="2"/>
    </row>
    <row r="137" spans="3:6" ht="16.5">
      <c r="C137" s="2"/>
      <c r="D137" s="2"/>
      <c r="E137" s="2"/>
      <c r="F137" s="2"/>
    </row>
    <row r="138" spans="3:6" ht="16.5">
      <c r="C138" s="2"/>
      <c r="D138" s="2"/>
      <c r="E138" s="2"/>
      <c r="F138" s="2"/>
    </row>
    <row r="139" spans="3:6" ht="16.5">
      <c r="C139" s="2"/>
      <c r="D139" s="2"/>
      <c r="E139" s="2"/>
      <c r="F139" s="2"/>
    </row>
    <row r="140" spans="3:6" ht="16.5">
      <c r="C140" s="2"/>
      <c r="D140" s="2"/>
      <c r="E140" s="2"/>
      <c r="F140" s="2"/>
    </row>
    <row r="141" spans="3:6" ht="16.5">
      <c r="C141" s="2"/>
      <c r="D141" s="2"/>
      <c r="E141" s="2"/>
      <c r="F141" s="2"/>
    </row>
    <row r="142" spans="3:6" ht="16.5">
      <c r="C142" s="2"/>
      <c r="D142" s="2"/>
      <c r="E142" s="2"/>
      <c r="F142" s="2"/>
    </row>
    <row r="143" spans="3:6" ht="16.5">
      <c r="C143" s="2"/>
      <c r="D143" s="2"/>
      <c r="E143" s="2"/>
      <c r="F143" s="2"/>
    </row>
    <row r="144" spans="3:6" ht="16.5">
      <c r="C144" s="2"/>
      <c r="D144" s="2"/>
      <c r="E144" s="2"/>
      <c r="F144" s="2"/>
    </row>
    <row r="145" spans="3:6" ht="16.5">
      <c r="C145" s="2"/>
      <c r="D145" s="2"/>
      <c r="E145" s="2"/>
      <c r="F145" s="2"/>
    </row>
    <row r="146" spans="3:6" ht="16.5">
      <c r="C146" s="2"/>
      <c r="D146" s="2"/>
      <c r="E146" s="2"/>
      <c r="F146" s="2"/>
    </row>
    <row r="147" spans="3:6" ht="16.5">
      <c r="C147" s="2"/>
      <c r="D147" s="2"/>
      <c r="E147" s="2"/>
      <c r="F147" s="2"/>
    </row>
    <row r="148" spans="3:6" ht="16.5">
      <c r="C148" s="2"/>
      <c r="D148" s="2"/>
      <c r="E148" s="2"/>
      <c r="F148" s="2"/>
    </row>
    <row r="149" spans="3:6" ht="16.5">
      <c r="C149" s="2"/>
      <c r="D149" s="2"/>
      <c r="E149" s="2"/>
      <c r="F149" s="2"/>
    </row>
  </sheetData>
  <sheetProtection/>
  <mergeCells count="55">
    <mergeCell ref="G10:G11"/>
    <mergeCell ref="N10:O10"/>
    <mergeCell ref="AN8:AP9"/>
    <mergeCell ref="AN10:AN11"/>
    <mergeCell ref="AO10:AP10"/>
    <mergeCell ref="AK8:AM9"/>
    <mergeCell ref="AK10:AK11"/>
    <mergeCell ref="AL10:AM10"/>
    <mergeCell ref="C5:C11"/>
    <mergeCell ref="D5:D11"/>
    <mergeCell ref="AB9:AD9"/>
    <mergeCell ref="E5:F6"/>
    <mergeCell ref="M7:AP7"/>
    <mergeCell ref="H10:I10"/>
    <mergeCell ref="K10:L10"/>
    <mergeCell ref="AH8:AJ9"/>
    <mergeCell ref="AH10:AH11"/>
    <mergeCell ref="AI10:AJ10"/>
    <mergeCell ref="J8:L9"/>
    <mergeCell ref="G6:L6"/>
    <mergeCell ref="Z10:AA10"/>
    <mergeCell ref="A5:A11"/>
    <mergeCell ref="S8:X8"/>
    <mergeCell ref="M6:AP6"/>
    <mergeCell ref="B5:B11"/>
    <mergeCell ref="M8:R8"/>
    <mergeCell ref="G7:L7"/>
    <mergeCell ref="AC10:AD10"/>
    <mergeCell ref="J10:J11"/>
    <mergeCell ref="V9:X9"/>
    <mergeCell ref="AB10:AB11"/>
    <mergeCell ref="G5:AP5"/>
    <mergeCell ref="S10:S11"/>
    <mergeCell ref="M10:M11"/>
    <mergeCell ref="AF10:AG10"/>
    <mergeCell ref="S9:U9"/>
    <mergeCell ref="Q10:R10"/>
    <mergeCell ref="G8:I9"/>
    <mergeCell ref="M9:O9"/>
    <mergeCell ref="P9:R9"/>
    <mergeCell ref="W10:X10"/>
    <mergeCell ref="P10:P11"/>
    <mergeCell ref="AE10:AE11"/>
    <mergeCell ref="AE8:AG9"/>
    <mergeCell ref="V10:V11"/>
    <mergeCell ref="B3:AO3"/>
    <mergeCell ref="B4:AO4"/>
    <mergeCell ref="A1:AN1"/>
    <mergeCell ref="A2:AN2"/>
    <mergeCell ref="Y10:Y11"/>
    <mergeCell ref="T10:U10"/>
    <mergeCell ref="Y8:AD8"/>
    <mergeCell ref="Y9:AA9"/>
    <mergeCell ref="E7:E11"/>
    <mergeCell ref="F7:F11"/>
  </mergeCells>
  <printOptions/>
  <pageMargins left="0" right="0" top="0.55" bottom="0.5" header="0.05" footer="0.2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99"/>
  <sheetViews>
    <sheetView zoomScalePageLayoutView="0" workbookViewId="0" topLeftCell="A1">
      <selection activeCell="AF9" sqref="AF9"/>
    </sheetView>
  </sheetViews>
  <sheetFormatPr defaultColWidth="9.140625" defaultRowHeight="12.75"/>
  <cols>
    <col min="1" max="1" width="3.57421875" style="0" customWidth="1"/>
    <col min="2" max="2" width="19.140625" style="0" customWidth="1"/>
    <col min="3" max="3" width="5.28125" style="47" customWidth="1"/>
    <col min="4" max="4" width="9.57421875" style="0" customWidth="1"/>
    <col min="5" max="5" width="9.140625" style="0" customWidth="1"/>
    <col min="6" max="6" width="6.140625" style="0" customWidth="1"/>
    <col min="7" max="7" width="8.28125" style="0" customWidth="1"/>
    <col min="8" max="8" width="3.140625" style="0" bestFit="1" customWidth="1"/>
    <col min="9" max="9" width="4.00390625" style="0" customWidth="1"/>
    <col min="10" max="10" width="3.8515625" style="0" customWidth="1"/>
    <col min="11" max="12" width="3.57421875" style="0" customWidth="1"/>
    <col min="13" max="13" width="3.7109375" style="0" customWidth="1"/>
    <col min="14" max="14" width="3.421875" style="0" customWidth="1"/>
    <col min="15" max="15" width="3.28125" style="0" customWidth="1"/>
    <col min="16" max="16" width="3.57421875" style="0" customWidth="1"/>
    <col min="17" max="19" width="4.00390625" style="0" customWidth="1"/>
    <col min="20" max="20" width="3.7109375" style="0" customWidth="1"/>
    <col min="21" max="21" width="3.8515625" style="0" customWidth="1"/>
    <col min="22" max="22" width="3.421875" style="0" bestFit="1" customWidth="1"/>
    <col min="23" max="23" width="4.00390625" style="0" customWidth="1"/>
    <col min="24" max="25" width="3.8515625" style="0" customWidth="1"/>
    <col min="26" max="26" width="3.57421875" style="0" customWidth="1"/>
    <col min="27" max="27" width="3.28125" style="0" bestFit="1" customWidth="1"/>
    <col min="28" max="28" width="3.421875" style="0" bestFit="1" customWidth="1"/>
  </cols>
  <sheetData>
    <row r="1" spans="1:22" s="22" customFormat="1" ht="18.75">
      <c r="A1" s="163" t="s">
        <v>164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</row>
    <row r="2" spans="1:22" s="22" customFormat="1" ht="16.5">
      <c r="A2" s="117" t="s">
        <v>43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</row>
    <row r="3" spans="1:28" s="21" customFormat="1" ht="6" customHeight="1">
      <c r="A3" s="177" t="s">
        <v>202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</row>
    <row r="4" spans="1:28" s="21" customFormat="1" ht="18.75" customHeight="1" hidden="1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</row>
    <row r="5" spans="1:28" s="21" customFormat="1" ht="18" customHeight="1">
      <c r="A5" s="177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</row>
    <row r="6" spans="1:28" s="21" customFormat="1" ht="18" customHeight="1">
      <c r="A6" s="178" t="s">
        <v>147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</row>
    <row r="7" spans="1:28" s="22" customFormat="1" ht="16.5" customHeight="1">
      <c r="A7" s="165" t="s">
        <v>0</v>
      </c>
      <c r="B7" s="165" t="s">
        <v>46</v>
      </c>
      <c r="C7" s="166" t="s">
        <v>143</v>
      </c>
      <c r="D7" s="165" t="s">
        <v>154</v>
      </c>
      <c r="E7" s="165" t="s">
        <v>155</v>
      </c>
      <c r="F7" s="165" t="s">
        <v>45</v>
      </c>
      <c r="G7" s="162"/>
      <c r="H7" s="172" t="s">
        <v>198</v>
      </c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4"/>
    </row>
    <row r="8" spans="1:28" s="22" customFormat="1" ht="45.75" customHeight="1">
      <c r="A8" s="165"/>
      <c r="B8" s="165"/>
      <c r="C8" s="167"/>
      <c r="D8" s="165"/>
      <c r="E8" s="179"/>
      <c r="F8" s="162"/>
      <c r="G8" s="162"/>
      <c r="H8" s="170" t="s">
        <v>152</v>
      </c>
      <c r="I8" s="170"/>
      <c r="J8" s="171"/>
      <c r="K8" s="169" t="s">
        <v>153</v>
      </c>
      <c r="L8" s="169"/>
      <c r="M8" s="169"/>
      <c r="N8" s="176" t="s">
        <v>163</v>
      </c>
      <c r="O8" s="169"/>
      <c r="P8" s="169"/>
      <c r="Q8" s="175" t="s">
        <v>151</v>
      </c>
      <c r="R8" s="169"/>
      <c r="S8" s="169"/>
      <c r="T8" s="169" t="s">
        <v>160</v>
      </c>
      <c r="U8" s="169"/>
      <c r="V8" s="169"/>
      <c r="W8" s="169" t="s">
        <v>161</v>
      </c>
      <c r="X8" s="169"/>
      <c r="Y8" s="169"/>
      <c r="Z8" s="169" t="s">
        <v>162</v>
      </c>
      <c r="AA8" s="169"/>
      <c r="AB8" s="169"/>
    </row>
    <row r="9" spans="1:28" s="22" customFormat="1" ht="15" customHeight="1">
      <c r="A9" s="165"/>
      <c r="B9" s="165"/>
      <c r="C9" s="167"/>
      <c r="D9" s="165"/>
      <c r="E9" s="179"/>
      <c r="F9" s="165" t="s">
        <v>156</v>
      </c>
      <c r="G9" s="165" t="s">
        <v>178</v>
      </c>
      <c r="H9" s="161" t="s">
        <v>44</v>
      </c>
      <c r="I9" s="162"/>
      <c r="J9" s="162"/>
      <c r="K9" s="161" t="s">
        <v>44</v>
      </c>
      <c r="L9" s="162"/>
      <c r="M9" s="162"/>
      <c r="N9" s="161" t="s">
        <v>44</v>
      </c>
      <c r="O9" s="162"/>
      <c r="P9" s="162"/>
      <c r="Q9" s="161" t="s">
        <v>44</v>
      </c>
      <c r="R9" s="162"/>
      <c r="S9" s="162"/>
      <c r="T9" s="161" t="s">
        <v>44</v>
      </c>
      <c r="U9" s="162"/>
      <c r="V9" s="162"/>
      <c r="W9" s="161" t="s">
        <v>44</v>
      </c>
      <c r="X9" s="162"/>
      <c r="Y9" s="162"/>
      <c r="Z9" s="161" t="s">
        <v>44</v>
      </c>
      <c r="AA9" s="162"/>
      <c r="AB9" s="162"/>
    </row>
    <row r="10" spans="1:28" s="22" customFormat="1" ht="17.25" customHeight="1">
      <c r="A10" s="165"/>
      <c r="B10" s="165"/>
      <c r="C10" s="167"/>
      <c r="D10" s="165"/>
      <c r="E10" s="179"/>
      <c r="F10" s="162"/>
      <c r="G10" s="165"/>
      <c r="H10" s="162" t="s">
        <v>47</v>
      </c>
      <c r="I10" s="162" t="s">
        <v>150</v>
      </c>
      <c r="J10" s="162"/>
      <c r="K10" s="162" t="s">
        <v>47</v>
      </c>
      <c r="L10" s="162" t="s">
        <v>150</v>
      </c>
      <c r="M10" s="162"/>
      <c r="N10" s="162" t="s">
        <v>1</v>
      </c>
      <c r="O10" s="162" t="s">
        <v>150</v>
      </c>
      <c r="P10" s="162"/>
      <c r="Q10" s="162" t="s">
        <v>1</v>
      </c>
      <c r="R10" s="162" t="s">
        <v>150</v>
      </c>
      <c r="S10" s="162"/>
      <c r="T10" s="162" t="s">
        <v>1</v>
      </c>
      <c r="U10" s="162" t="s">
        <v>150</v>
      </c>
      <c r="V10" s="162"/>
      <c r="W10" s="162" t="s">
        <v>1</v>
      </c>
      <c r="X10" s="162" t="s">
        <v>150</v>
      </c>
      <c r="Y10" s="162"/>
      <c r="Z10" s="162" t="s">
        <v>1</v>
      </c>
      <c r="AA10" s="162" t="s">
        <v>150</v>
      </c>
      <c r="AB10" s="162"/>
    </row>
    <row r="11" spans="1:28" s="22" customFormat="1" ht="39.75" customHeight="1">
      <c r="A11" s="165"/>
      <c r="B11" s="165"/>
      <c r="C11" s="168"/>
      <c r="D11" s="165"/>
      <c r="E11" s="179"/>
      <c r="F11" s="162"/>
      <c r="G11" s="165"/>
      <c r="H11" s="162"/>
      <c r="I11" s="65" t="s">
        <v>0</v>
      </c>
      <c r="J11" s="66" t="s">
        <v>148</v>
      </c>
      <c r="K11" s="162"/>
      <c r="L11" s="66" t="s">
        <v>0</v>
      </c>
      <c r="M11" s="66" t="s">
        <v>148</v>
      </c>
      <c r="N11" s="162"/>
      <c r="O11" s="66" t="s">
        <v>0</v>
      </c>
      <c r="P11" s="66" t="s">
        <v>148</v>
      </c>
      <c r="Q11" s="162"/>
      <c r="R11" s="66" t="s">
        <v>0</v>
      </c>
      <c r="S11" s="66" t="s">
        <v>148</v>
      </c>
      <c r="T11" s="162"/>
      <c r="U11" s="66" t="s">
        <v>0</v>
      </c>
      <c r="V11" s="66" t="s">
        <v>148</v>
      </c>
      <c r="W11" s="162"/>
      <c r="X11" s="66" t="s">
        <v>0</v>
      </c>
      <c r="Y11" s="66" t="s">
        <v>148</v>
      </c>
      <c r="Z11" s="162"/>
      <c r="AA11" s="66" t="s">
        <v>0</v>
      </c>
      <c r="AB11" s="66" t="s">
        <v>148</v>
      </c>
    </row>
    <row r="12" spans="1:28" s="22" customFormat="1" ht="19.5" customHeight="1">
      <c r="A12" s="23">
        <v>1</v>
      </c>
      <c r="B12" s="24" t="s">
        <v>62</v>
      </c>
      <c r="C12" s="23">
        <v>3</v>
      </c>
      <c r="D12" s="33">
        <v>28794</v>
      </c>
      <c r="E12" s="67">
        <f>(D12*0.025)/100</f>
        <v>7.1985</v>
      </c>
      <c r="F12" s="67">
        <f>SUM(H12:V12)</f>
        <v>31</v>
      </c>
      <c r="G12" s="87">
        <f>SUM(E12-F12)</f>
        <v>-23.8015</v>
      </c>
      <c r="H12" s="23"/>
      <c r="I12" s="23">
        <v>11</v>
      </c>
      <c r="J12" s="23">
        <v>20</v>
      </c>
      <c r="K12" s="25"/>
      <c r="L12" s="23"/>
      <c r="M12" s="25"/>
      <c r="N12" s="25"/>
      <c r="O12" s="23"/>
      <c r="P12" s="25"/>
      <c r="Q12" s="25"/>
      <c r="R12" s="23"/>
      <c r="S12" s="25"/>
      <c r="T12" s="25"/>
      <c r="U12" s="23"/>
      <c r="V12" s="25"/>
      <c r="W12" s="25"/>
      <c r="X12" s="23"/>
      <c r="Y12" s="25"/>
      <c r="Z12" s="25"/>
      <c r="AA12" s="23"/>
      <c r="AB12" s="25"/>
    </row>
    <row r="13" spans="1:28" s="22" customFormat="1" ht="19.5" customHeight="1">
      <c r="A13" s="26">
        <v>2</v>
      </c>
      <c r="B13" s="27" t="s">
        <v>70</v>
      </c>
      <c r="C13" s="26">
        <v>3</v>
      </c>
      <c r="D13" s="31">
        <v>23984</v>
      </c>
      <c r="E13" s="68">
        <f aca="true" t="shared" si="0" ref="E13:E43">(D13*0.025)/100</f>
        <v>5.996</v>
      </c>
      <c r="F13" s="69">
        <f>SUM(H13:V13)</f>
        <v>33</v>
      </c>
      <c r="G13" s="88">
        <f>SUM(E13-F13)</f>
        <v>-27.003999999999998</v>
      </c>
      <c r="H13" s="26">
        <v>1</v>
      </c>
      <c r="I13" s="26">
        <v>5</v>
      </c>
      <c r="J13" s="26">
        <v>19</v>
      </c>
      <c r="K13" s="26">
        <v>1</v>
      </c>
      <c r="L13" s="26"/>
      <c r="M13" s="26"/>
      <c r="N13" s="26">
        <v>2</v>
      </c>
      <c r="O13" s="26"/>
      <c r="P13" s="26"/>
      <c r="Q13" s="26"/>
      <c r="R13" s="26"/>
      <c r="S13" s="26"/>
      <c r="T13" s="26">
        <v>2</v>
      </c>
      <c r="U13" s="26">
        <v>3</v>
      </c>
      <c r="V13" s="26"/>
      <c r="W13" s="26"/>
      <c r="X13" s="26"/>
      <c r="Y13" s="26"/>
      <c r="Z13" s="26"/>
      <c r="AA13" s="26"/>
      <c r="AB13" s="26"/>
    </row>
    <row r="14" spans="1:28" s="22" customFormat="1" ht="19.5" customHeight="1">
      <c r="A14" s="26">
        <v>3</v>
      </c>
      <c r="B14" s="27" t="s">
        <v>66</v>
      </c>
      <c r="C14" s="26">
        <v>3</v>
      </c>
      <c r="D14" s="31">
        <v>18143</v>
      </c>
      <c r="E14" s="68">
        <f t="shared" si="0"/>
        <v>4.53575</v>
      </c>
      <c r="F14" s="67">
        <f aca="true" t="shared" si="1" ref="F14:F74">SUM(H14:V14)</f>
        <v>7</v>
      </c>
      <c r="G14" s="87">
        <f aca="true" t="shared" si="2" ref="G14:G74">SUM(E14-F14)</f>
        <v>-2.46425</v>
      </c>
      <c r="H14" s="26"/>
      <c r="I14" s="26">
        <v>1</v>
      </c>
      <c r="J14" s="26">
        <v>4</v>
      </c>
      <c r="K14" s="26"/>
      <c r="L14" s="26">
        <v>1</v>
      </c>
      <c r="M14" s="26">
        <v>1</v>
      </c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8" s="22" customFormat="1" ht="19.5" customHeight="1">
      <c r="A15" s="26">
        <v>4</v>
      </c>
      <c r="B15" s="29" t="s">
        <v>105</v>
      </c>
      <c r="C15" s="26">
        <v>9</v>
      </c>
      <c r="D15" s="31">
        <v>104605</v>
      </c>
      <c r="E15" s="68">
        <f t="shared" si="0"/>
        <v>26.15125</v>
      </c>
      <c r="F15" s="69">
        <f t="shared" si="1"/>
        <v>58</v>
      </c>
      <c r="G15" s="88">
        <f t="shared" si="2"/>
        <v>-31.84875</v>
      </c>
      <c r="H15" s="26">
        <v>2</v>
      </c>
      <c r="I15" s="26">
        <v>10</v>
      </c>
      <c r="J15" s="26">
        <v>30</v>
      </c>
      <c r="K15" s="26">
        <v>1</v>
      </c>
      <c r="L15" s="26">
        <v>5</v>
      </c>
      <c r="M15" s="26">
        <v>10</v>
      </c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8" s="22" customFormat="1" ht="19.5" customHeight="1">
      <c r="A16" s="26">
        <v>5</v>
      </c>
      <c r="B16" s="27" t="s">
        <v>97</v>
      </c>
      <c r="C16" s="26">
        <v>8</v>
      </c>
      <c r="D16" s="31">
        <v>27861</v>
      </c>
      <c r="E16" s="68">
        <f t="shared" si="0"/>
        <v>6.965250000000001</v>
      </c>
      <c r="F16" s="67">
        <f t="shared" si="1"/>
        <v>7</v>
      </c>
      <c r="G16" s="87">
        <f t="shared" si="2"/>
        <v>-0.03474999999999895</v>
      </c>
      <c r="H16" s="28"/>
      <c r="I16" s="26">
        <v>1</v>
      </c>
      <c r="J16" s="26">
        <v>6</v>
      </c>
      <c r="K16" s="28"/>
      <c r="L16" s="28"/>
      <c r="M16" s="26"/>
      <c r="N16" s="28"/>
      <c r="O16" s="28"/>
      <c r="P16" s="26"/>
      <c r="Q16" s="28"/>
      <c r="R16" s="28"/>
      <c r="S16" s="26"/>
      <c r="T16" s="28"/>
      <c r="U16" s="28"/>
      <c r="V16" s="26"/>
      <c r="W16" s="28"/>
      <c r="X16" s="28"/>
      <c r="Y16" s="26"/>
      <c r="Z16" s="28"/>
      <c r="AA16" s="28"/>
      <c r="AB16" s="26"/>
    </row>
    <row r="17" spans="1:28" s="22" customFormat="1" ht="19.5" customHeight="1">
      <c r="A17" s="26">
        <v>6</v>
      </c>
      <c r="B17" s="27" t="s">
        <v>95</v>
      </c>
      <c r="C17" s="26">
        <v>8</v>
      </c>
      <c r="D17" s="31">
        <v>10941</v>
      </c>
      <c r="E17" s="68">
        <f t="shared" si="0"/>
        <v>2.73525</v>
      </c>
      <c r="F17" s="69">
        <f t="shared" si="1"/>
        <v>28</v>
      </c>
      <c r="G17" s="88">
        <f t="shared" si="2"/>
        <v>-25.26475</v>
      </c>
      <c r="H17" s="26"/>
      <c r="I17" s="26">
        <v>8</v>
      </c>
      <c r="J17" s="26">
        <v>19</v>
      </c>
      <c r="K17" s="28"/>
      <c r="L17" s="26">
        <v>1</v>
      </c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>
        <v>3</v>
      </c>
    </row>
    <row r="18" spans="1:28" s="22" customFormat="1" ht="19.5" customHeight="1">
      <c r="A18" s="26">
        <v>7</v>
      </c>
      <c r="B18" s="27" t="s">
        <v>88</v>
      </c>
      <c r="C18" s="26">
        <v>7</v>
      </c>
      <c r="D18" s="31">
        <v>19636</v>
      </c>
      <c r="E18" s="68">
        <f t="shared" si="0"/>
        <v>4.909000000000001</v>
      </c>
      <c r="F18" s="67">
        <f t="shared" si="1"/>
        <v>26</v>
      </c>
      <c r="G18" s="87">
        <f t="shared" si="2"/>
        <v>-21.091</v>
      </c>
      <c r="H18" s="26">
        <v>1</v>
      </c>
      <c r="I18" s="26">
        <v>3</v>
      </c>
      <c r="J18" s="26">
        <v>6</v>
      </c>
      <c r="K18" s="26"/>
      <c r="L18" s="26">
        <v>3</v>
      </c>
      <c r="M18" s="26">
        <v>8</v>
      </c>
      <c r="N18" s="26"/>
      <c r="O18" s="26"/>
      <c r="P18" s="26"/>
      <c r="Q18" s="26"/>
      <c r="R18" s="26"/>
      <c r="S18" s="26">
        <v>5</v>
      </c>
      <c r="T18" s="26"/>
      <c r="U18" s="26"/>
      <c r="V18" s="26"/>
      <c r="W18" s="26"/>
      <c r="X18" s="26"/>
      <c r="Y18" s="26"/>
      <c r="Z18" s="26"/>
      <c r="AA18" s="26"/>
      <c r="AB18" s="26"/>
    </row>
    <row r="19" spans="1:28" s="22" customFormat="1" ht="19.5" customHeight="1">
      <c r="A19" s="26">
        <v>8</v>
      </c>
      <c r="B19" s="27" t="s">
        <v>74</v>
      </c>
      <c r="C19" s="26">
        <v>4</v>
      </c>
      <c r="D19" s="31">
        <v>18234</v>
      </c>
      <c r="E19" s="68">
        <f t="shared" si="0"/>
        <v>4.5585</v>
      </c>
      <c r="F19" s="69">
        <f t="shared" si="1"/>
        <v>43</v>
      </c>
      <c r="G19" s="88">
        <f t="shared" si="2"/>
        <v>-38.4415</v>
      </c>
      <c r="H19" s="26">
        <v>3</v>
      </c>
      <c r="I19" s="26">
        <v>5</v>
      </c>
      <c r="J19" s="26">
        <v>5</v>
      </c>
      <c r="K19" s="26">
        <v>2</v>
      </c>
      <c r="L19" s="26">
        <v>6</v>
      </c>
      <c r="M19" s="26">
        <v>2</v>
      </c>
      <c r="N19" s="26">
        <v>3</v>
      </c>
      <c r="O19" s="26">
        <v>4</v>
      </c>
      <c r="P19" s="26">
        <v>2</v>
      </c>
      <c r="Q19" s="26"/>
      <c r="R19" s="26"/>
      <c r="S19" s="26"/>
      <c r="T19" s="26">
        <v>3</v>
      </c>
      <c r="U19" s="26">
        <v>6</v>
      </c>
      <c r="V19" s="26">
        <v>2</v>
      </c>
      <c r="W19" s="26"/>
      <c r="X19" s="26"/>
      <c r="Y19" s="26"/>
      <c r="Z19" s="26"/>
      <c r="AA19" s="26"/>
      <c r="AB19" s="26"/>
    </row>
    <row r="20" spans="1:28" s="22" customFormat="1" ht="19.5" customHeight="1">
      <c r="A20" s="26">
        <v>9</v>
      </c>
      <c r="B20" s="27" t="s">
        <v>106</v>
      </c>
      <c r="C20" s="26">
        <v>9</v>
      </c>
      <c r="D20" s="31">
        <v>94683</v>
      </c>
      <c r="E20" s="68">
        <f t="shared" si="0"/>
        <v>23.67075</v>
      </c>
      <c r="F20" s="67">
        <f t="shared" si="1"/>
        <v>25</v>
      </c>
      <c r="G20" s="87">
        <f t="shared" si="2"/>
        <v>-1.3292499999999983</v>
      </c>
      <c r="H20" s="26"/>
      <c r="I20" s="26">
        <v>4</v>
      </c>
      <c r="J20" s="26">
        <v>20</v>
      </c>
      <c r="K20" s="26"/>
      <c r="L20" s="26"/>
      <c r="M20" s="26"/>
      <c r="N20" s="26"/>
      <c r="O20" s="26"/>
      <c r="P20" s="26"/>
      <c r="Q20" s="26"/>
      <c r="R20" s="26"/>
      <c r="S20" s="26"/>
      <c r="T20" s="26">
        <v>1</v>
      </c>
      <c r="U20" s="26"/>
      <c r="V20" s="26"/>
      <c r="W20" s="26"/>
      <c r="X20" s="26"/>
      <c r="Y20" s="26"/>
      <c r="Z20" s="26"/>
      <c r="AA20" s="26"/>
      <c r="AB20" s="26"/>
    </row>
    <row r="21" spans="1:28" s="22" customFormat="1" ht="19.5" customHeight="1">
      <c r="A21" s="26">
        <v>10</v>
      </c>
      <c r="B21" s="27" t="s">
        <v>98</v>
      </c>
      <c r="C21" s="26">
        <v>8</v>
      </c>
      <c r="D21" s="31">
        <v>21027</v>
      </c>
      <c r="E21" s="68">
        <f t="shared" si="0"/>
        <v>5.25675</v>
      </c>
      <c r="F21" s="69">
        <f t="shared" si="1"/>
        <v>7</v>
      </c>
      <c r="G21" s="88">
        <f t="shared" si="2"/>
        <v>-1.7432499999999997</v>
      </c>
      <c r="H21" s="26">
        <v>1</v>
      </c>
      <c r="I21" s="26">
        <v>1</v>
      </c>
      <c r="J21" s="26">
        <v>4</v>
      </c>
      <c r="K21" s="26">
        <v>1</v>
      </c>
      <c r="L21" s="28"/>
      <c r="M21" s="26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</row>
    <row r="22" spans="1:28" s="22" customFormat="1" ht="19.5" customHeight="1">
      <c r="A22" s="26">
        <v>11</v>
      </c>
      <c r="B22" s="27" t="s">
        <v>90</v>
      </c>
      <c r="C22" s="26">
        <v>7</v>
      </c>
      <c r="D22" s="31">
        <v>18458</v>
      </c>
      <c r="E22" s="68">
        <f>(D22*0.025)/100</f>
        <v>4.6145000000000005</v>
      </c>
      <c r="F22" s="67">
        <f t="shared" si="1"/>
        <v>37</v>
      </c>
      <c r="G22" s="87">
        <f t="shared" si="2"/>
        <v>-32.3855</v>
      </c>
      <c r="H22" s="26"/>
      <c r="I22" s="26">
        <v>5</v>
      </c>
      <c r="J22" s="26">
        <v>32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</row>
    <row r="23" spans="1:28" s="22" customFormat="1" ht="19.5" customHeight="1">
      <c r="A23" s="26">
        <v>12</v>
      </c>
      <c r="B23" s="27" t="s">
        <v>73</v>
      </c>
      <c r="C23" s="26">
        <v>4</v>
      </c>
      <c r="D23" s="31">
        <v>57965</v>
      </c>
      <c r="E23" s="68">
        <f t="shared" si="0"/>
        <v>14.49125</v>
      </c>
      <c r="F23" s="69">
        <f t="shared" si="1"/>
        <v>29</v>
      </c>
      <c r="G23" s="88">
        <f t="shared" si="2"/>
        <v>-14.50875</v>
      </c>
      <c r="H23" s="26">
        <v>1</v>
      </c>
      <c r="I23" s="26">
        <v>3</v>
      </c>
      <c r="J23" s="26">
        <v>12</v>
      </c>
      <c r="K23" s="26">
        <v>1</v>
      </c>
      <c r="L23" s="26">
        <v>1</v>
      </c>
      <c r="M23" s="26">
        <v>1</v>
      </c>
      <c r="N23" s="26">
        <v>1</v>
      </c>
      <c r="O23" s="26">
        <v>3</v>
      </c>
      <c r="P23" s="26">
        <v>4</v>
      </c>
      <c r="Q23" s="26"/>
      <c r="R23" s="26">
        <v>1</v>
      </c>
      <c r="S23" s="26">
        <v>1</v>
      </c>
      <c r="T23" s="26"/>
      <c r="U23" s="26"/>
      <c r="V23" s="26"/>
      <c r="W23" s="26"/>
      <c r="X23" s="26"/>
      <c r="Y23" s="26"/>
      <c r="Z23" s="26"/>
      <c r="AA23" s="26"/>
      <c r="AB23" s="26"/>
    </row>
    <row r="24" spans="1:28" s="22" customFormat="1" ht="19.5" customHeight="1">
      <c r="A24" s="26">
        <v>13</v>
      </c>
      <c r="B24" s="27" t="s">
        <v>72</v>
      </c>
      <c r="C24" s="26">
        <v>4</v>
      </c>
      <c r="D24" s="31">
        <v>55942</v>
      </c>
      <c r="E24" s="68">
        <f t="shared" si="0"/>
        <v>13.985500000000002</v>
      </c>
      <c r="F24" s="67">
        <f t="shared" si="1"/>
        <v>15</v>
      </c>
      <c r="G24" s="87">
        <f t="shared" si="2"/>
        <v>-1.0144999999999982</v>
      </c>
      <c r="H24" s="26">
        <v>1</v>
      </c>
      <c r="I24" s="26">
        <v>2</v>
      </c>
      <c r="J24" s="26">
        <v>12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>
        <v>1</v>
      </c>
      <c r="AA24" s="26"/>
      <c r="AB24" s="26"/>
    </row>
    <row r="25" spans="1:28" s="22" customFormat="1" ht="19.5" customHeight="1">
      <c r="A25" s="26">
        <v>14</v>
      </c>
      <c r="B25" s="27" t="s">
        <v>101</v>
      </c>
      <c r="C25" s="26">
        <v>8</v>
      </c>
      <c r="D25" s="31">
        <v>23598</v>
      </c>
      <c r="E25" s="68">
        <f t="shared" si="0"/>
        <v>5.899500000000001</v>
      </c>
      <c r="F25" s="69">
        <f t="shared" si="1"/>
        <v>18</v>
      </c>
      <c r="G25" s="88">
        <f t="shared" si="2"/>
        <v>-12.1005</v>
      </c>
      <c r="H25" s="26"/>
      <c r="I25" s="26">
        <v>3</v>
      </c>
      <c r="J25" s="26">
        <v>6</v>
      </c>
      <c r="K25" s="26"/>
      <c r="L25" s="26">
        <v>3</v>
      </c>
      <c r="M25" s="26">
        <v>6</v>
      </c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</row>
    <row r="26" spans="1:28" s="22" customFormat="1" ht="19.5" customHeight="1">
      <c r="A26" s="26">
        <v>15</v>
      </c>
      <c r="B26" s="27" t="s">
        <v>52</v>
      </c>
      <c r="C26" s="26">
        <v>1</v>
      </c>
      <c r="D26" s="31">
        <v>17986</v>
      </c>
      <c r="E26" s="68">
        <f t="shared" si="0"/>
        <v>4.4965</v>
      </c>
      <c r="F26" s="67">
        <f t="shared" si="1"/>
        <v>22</v>
      </c>
      <c r="G26" s="87">
        <f t="shared" si="2"/>
        <v>-17.5035</v>
      </c>
      <c r="H26" s="26">
        <v>1</v>
      </c>
      <c r="I26" s="26">
        <v>3</v>
      </c>
      <c r="J26" s="26">
        <v>2</v>
      </c>
      <c r="K26" s="26">
        <v>1</v>
      </c>
      <c r="L26" s="26">
        <v>2</v>
      </c>
      <c r="M26" s="26">
        <v>6</v>
      </c>
      <c r="N26" s="26"/>
      <c r="O26" s="26">
        <v>2</v>
      </c>
      <c r="P26" s="26">
        <v>3</v>
      </c>
      <c r="Q26" s="26"/>
      <c r="R26" s="26"/>
      <c r="S26" s="26"/>
      <c r="T26" s="26"/>
      <c r="U26" s="26">
        <v>1</v>
      </c>
      <c r="V26" s="26">
        <v>1</v>
      </c>
      <c r="W26" s="26"/>
      <c r="X26" s="26"/>
      <c r="Y26" s="26"/>
      <c r="Z26" s="26"/>
      <c r="AA26" s="26"/>
      <c r="AB26" s="26"/>
    </row>
    <row r="27" spans="1:28" s="22" customFormat="1" ht="19.5" customHeight="1">
      <c r="A27" s="26">
        <v>16</v>
      </c>
      <c r="B27" s="27" t="s">
        <v>69</v>
      </c>
      <c r="C27" s="26">
        <v>3</v>
      </c>
      <c r="D27" s="31">
        <v>15764</v>
      </c>
      <c r="E27" s="68">
        <f t="shared" si="0"/>
        <v>3.9410000000000003</v>
      </c>
      <c r="F27" s="69">
        <f t="shared" si="1"/>
        <v>16</v>
      </c>
      <c r="G27" s="88">
        <f t="shared" si="2"/>
        <v>-12.059</v>
      </c>
      <c r="H27" s="26"/>
      <c r="I27" s="26">
        <v>4</v>
      </c>
      <c r="J27" s="26">
        <v>12</v>
      </c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</row>
    <row r="28" spans="1:28" s="22" customFormat="1" ht="19.5" customHeight="1">
      <c r="A28" s="26">
        <v>17</v>
      </c>
      <c r="B28" s="29" t="s">
        <v>107</v>
      </c>
      <c r="C28" s="26">
        <v>9</v>
      </c>
      <c r="D28" s="31">
        <v>32551</v>
      </c>
      <c r="E28" s="68">
        <f t="shared" si="0"/>
        <v>8.13775</v>
      </c>
      <c r="F28" s="67">
        <f t="shared" si="1"/>
        <v>10</v>
      </c>
      <c r="G28" s="87">
        <f t="shared" si="2"/>
        <v>-1.8622499999999995</v>
      </c>
      <c r="H28" s="26">
        <v>1</v>
      </c>
      <c r="I28" s="26">
        <v>1</v>
      </c>
      <c r="J28" s="26">
        <v>6</v>
      </c>
      <c r="K28" s="26"/>
      <c r="L28" s="32">
        <v>1</v>
      </c>
      <c r="M28" s="32">
        <v>1</v>
      </c>
      <c r="N28" s="28"/>
      <c r="O28" s="32"/>
      <c r="P28" s="32"/>
      <c r="Q28" s="28"/>
      <c r="R28" s="32"/>
      <c r="S28" s="32"/>
      <c r="T28" s="28"/>
      <c r="U28" s="32"/>
      <c r="V28" s="32"/>
      <c r="W28" s="28"/>
      <c r="X28" s="32"/>
      <c r="Y28" s="32"/>
      <c r="Z28" s="28"/>
      <c r="AA28" s="32"/>
      <c r="AB28" s="32"/>
    </row>
    <row r="29" spans="1:28" s="22" customFormat="1" ht="19.5" customHeight="1">
      <c r="A29" s="26">
        <v>18</v>
      </c>
      <c r="B29" s="27" t="s">
        <v>48</v>
      </c>
      <c r="C29" s="26">
        <v>1</v>
      </c>
      <c r="D29" s="31">
        <v>20777</v>
      </c>
      <c r="E29" s="68">
        <f t="shared" si="0"/>
        <v>5.19425</v>
      </c>
      <c r="F29" s="69">
        <f t="shared" si="1"/>
        <v>8</v>
      </c>
      <c r="G29" s="88">
        <f t="shared" si="2"/>
        <v>-2.8057499999999997</v>
      </c>
      <c r="H29" s="26"/>
      <c r="I29" s="26">
        <v>2</v>
      </c>
      <c r="J29" s="26">
        <v>6</v>
      </c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</row>
    <row r="30" spans="1:28" s="22" customFormat="1" ht="19.5" customHeight="1">
      <c r="A30" s="26">
        <v>19</v>
      </c>
      <c r="B30" s="29" t="s">
        <v>56</v>
      </c>
      <c r="C30" s="26">
        <v>2</v>
      </c>
      <c r="D30" s="31">
        <v>22695</v>
      </c>
      <c r="E30" s="68">
        <f t="shared" si="0"/>
        <v>5.67375</v>
      </c>
      <c r="F30" s="67">
        <f t="shared" si="1"/>
        <v>16</v>
      </c>
      <c r="G30" s="87">
        <f t="shared" si="2"/>
        <v>-10.32625</v>
      </c>
      <c r="H30" s="26">
        <v>1</v>
      </c>
      <c r="I30" s="26">
        <v>1</v>
      </c>
      <c r="J30" s="26">
        <v>5</v>
      </c>
      <c r="K30" s="26">
        <v>1</v>
      </c>
      <c r="L30" s="26">
        <v>2</v>
      </c>
      <c r="M30" s="26">
        <v>2</v>
      </c>
      <c r="N30" s="26">
        <v>1</v>
      </c>
      <c r="O30" s="26">
        <v>1</v>
      </c>
      <c r="P30" s="26">
        <v>2</v>
      </c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</row>
    <row r="31" spans="1:28" s="22" customFormat="1" ht="19.5" customHeight="1">
      <c r="A31" s="26">
        <v>20</v>
      </c>
      <c r="B31" s="27" t="s">
        <v>89</v>
      </c>
      <c r="C31" s="26">
        <v>7</v>
      </c>
      <c r="D31" s="31">
        <v>36031</v>
      </c>
      <c r="E31" s="68">
        <f t="shared" si="0"/>
        <v>9.007750000000001</v>
      </c>
      <c r="F31" s="69">
        <f t="shared" si="1"/>
        <v>9</v>
      </c>
      <c r="G31" s="88">
        <f t="shared" si="2"/>
        <v>0.007750000000001478</v>
      </c>
      <c r="H31" s="26"/>
      <c r="I31" s="26">
        <v>1</v>
      </c>
      <c r="J31" s="26">
        <v>8</v>
      </c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</row>
    <row r="32" spans="1:28" s="22" customFormat="1" ht="19.5" customHeight="1">
      <c r="A32" s="26">
        <v>21</v>
      </c>
      <c r="B32" s="27" t="s">
        <v>58</v>
      </c>
      <c r="C32" s="26">
        <v>2</v>
      </c>
      <c r="D32" s="31">
        <v>25981</v>
      </c>
      <c r="E32" s="68">
        <f t="shared" si="0"/>
        <v>6.495250000000001</v>
      </c>
      <c r="F32" s="67">
        <f t="shared" si="1"/>
        <v>44</v>
      </c>
      <c r="G32" s="87">
        <f t="shared" si="2"/>
        <v>-37.50475</v>
      </c>
      <c r="H32" s="26">
        <v>1</v>
      </c>
      <c r="I32" s="26">
        <v>5</v>
      </c>
      <c r="J32" s="26">
        <v>10</v>
      </c>
      <c r="K32" s="26">
        <v>1</v>
      </c>
      <c r="L32" s="26">
        <v>2</v>
      </c>
      <c r="M32" s="26">
        <v>10</v>
      </c>
      <c r="N32" s="26"/>
      <c r="O32" s="26">
        <v>3</v>
      </c>
      <c r="P32" s="26">
        <v>10</v>
      </c>
      <c r="Q32" s="26"/>
      <c r="R32" s="26"/>
      <c r="S32" s="26"/>
      <c r="T32" s="26"/>
      <c r="U32" s="26">
        <v>2</v>
      </c>
      <c r="V32" s="26"/>
      <c r="W32" s="26"/>
      <c r="X32" s="26"/>
      <c r="Y32" s="26"/>
      <c r="Z32" s="26">
        <v>1</v>
      </c>
      <c r="AA32" s="26"/>
      <c r="AB32" s="26"/>
    </row>
    <row r="33" spans="1:28" s="22" customFormat="1" ht="19.5" customHeight="1">
      <c r="A33" s="26">
        <v>22</v>
      </c>
      <c r="B33" s="27" t="s">
        <v>78</v>
      </c>
      <c r="C33" s="26">
        <v>5</v>
      </c>
      <c r="D33" s="31">
        <v>25142</v>
      </c>
      <c r="E33" s="68">
        <f t="shared" si="0"/>
        <v>6.285500000000001</v>
      </c>
      <c r="F33" s="69">
        <f t="shared" si="1"/>
        <v>12</v>
      </c>
      <c r="G33" s="88">
        <f t="shared" si="2"/>
        <v>-5.714499999999999</v>
      </c>
      <c r="H33" s="26"/>
      <c r="I33" s="26">
        <v>1</v>
      </c>
      <c r="J33" s="26">
        <v>5</v>
      </c>
      <c r="K33" s="26"/>
      <c r="L33" s="26">
        <v>2</v>
      </c>
      <c r="M33" s="26">
        <v>2</v>
      </c>
      <c r="N33" s="26"/>
      <c r="O33" s="26">
        <v>1</v>
      </c>
      <c r="P33" s="26">
        <v>1</v>
      </c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</row>
    <row r="34" spans="1:28" s="22" customFormat="1" ht="19.5" customHeight="1">
      <c r="A34" s="26">
        <v>23</v>
      </c>
      <c r="B34" s="27" t="s">
        <v>84</v>
      </c>
      <c r="C34" s="26">
        <v>6</v>
      </c>
      <c r="D34" s="31">
        <v>37542</v>
      </c>
      <c r="E34" s="68">
        <f t="shared" si="0"/>
        <v>9.3855</v>
      </c>
      <c r="F34" s="67">
        <f t="shared" si="1"/>
        <v>9</v>
      </c>
      <c r="G34" s="87">
        <f t="shared" si="2"/>
        <v>0.3855000000000004</v>
      </c>
      <c r="H34" s="26"/>
      <c r="I34" s="26">
        <v>1</v>
      </c>
      <c r="J34" s="26">
        <v>8</v>
      </c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</row>
    <row r="35" spans="1:28" s="22" customFormat="1" ht="19.5" customHeight="1">
      <c r="A35" s="26">
        <v>24</v>
      </c>
      <c r="B35" s="27" t="s">
        <v>93</v>
      </c>
      <c r="C35" s="26">
        <v>8</v>
      </c>
      <c r="D35" s="31">
        <v>23233</v>
      </c>
      <c r="E35" s="68">
        <f t="shared" si="0"/>
        <v>5.80825</v>
      </c>
      <c r="F35" s="69">
        <f t="shared" si="1"/>
        <v>21</v>
      </c>
      <c r="G35" s="88">
        <f t="shared" si="2"/>
        <v>-15.191749999999999</v>
      </c>
      <c r="H35" s="26">
        <v>1</v>
      </c>
      <c r="I35" s="26">
        <v>4</v>
      </c>
      <c r="J35" s="26">
        <v>10</v>
      </c>
      <c r="K35" s="26">
        <v>1</v>
      </c>
      <c r="L35" s="26">
        <v>2</v>
      </c>
      <c r="M35" s="26">
        <v>3</v>
      </c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</row>
    <row r="36" spans="1:28" s="22" customFormat="1" ht="19.5" customHeight="1">
      <c r="A36" s="26">
        <v>25</v>
      </c>
      <c r="B36" s="27" t="s">
        <v>71</v>
      </c>
      <c r="C36" s="26">
        <v>4</v>
      </c>
      <c r="D36" s="34">
        <v>23569</v>
      </c>
      <c r="E36" s="68">
        <f t="shared" si="0"/>
        <v>5.892250000000001</v>
      </c>
      <c r="F36" s="67">
        <f t="shared" si="1"/>
        <v>27</v>
      </c>
      <c r="G36" s="87">
        <f t="shared" si="2"/>
        <v>-21.10775</v>
      </c>
      <c r="H36" s="30">
        <v>1</v>
      </c>
      <c r="I36" s="30">
        <v>3</v>
      </c>
      <c r="J36" s="30">
        <v>23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</row>
    <row r="37" spans="1:28" s="22" customFormat="1" ht="19.5" customHeight="1">
      <c r="A37" s="26">
        <v>26</v>
      </c>
      <c r="B37" s="27" t="s">
        <v>99</v>
      </c>
      <c r="C37" s="26">
        <v>8</v>
      </c>
      <c r="D37" s="31">
        <v>15030</v>
      </c>
      <c r="E37" s="68">
        <f t="shared" si="0"/>
        <v>3.7575</v>
      </c>
      <c r="F37" s="69">
        <f t="shared" si="1"/>
        <v>8</v>
      </c>
      <c r="G37" s="88">
        <f t="shared" si="2"/>
        <v>-4.2425</v>
      </c>
      <c r="H37" s="26"/>
      <c r="I37" s="26">
        <v>1</v>
      </c>
      <c r="J37" s="26">
        <v>4</v>
      </c>
      <c r="K37" s="26"/>
      <c r="L37" s="26">
        <v>1</v>
      </c>
      <c r="M37" s="26">
        <v>2</v>
      </c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</row>
    <row r="38" spans="1:28" s="22" customFormat="1" ht="19.5" customHeight="1">
      <c r="A38" s="26">
        <v>27</v>
      </c>
      <c r="B38" s="27" t="s">
        <v>49</v>
      </c>
      <c r="C38" s="26">
        <v>1</v>
      </c>
      <c r="D38" s="31">
        <v>23506</v>
      </c>
      <c r="E38" s="68">
        <f t="shared" si="0"/>
        <v>5.8765</v>
      </c>
      <c r="F38" s="67">
        <f t="shared" si="1"/>
        <v>8</v>
      </c>
      <c r="G38" s="87">
        <f t="shared" si="2"/>
        <v>-2.1235</v>
      </c>
      <c r="H38" s="26"/>
      <c r="I38" s="26">
        <v>1</v>
      </c>
      <c r="J38" s="26">
        <v>7</v>
      </c>
      <c r="K38" s="26"/>
      <c r="L38" s="28"/>
      <c r="M38" s="28"/>
      <c r="N38" s="26"/>
      <c r="O38" s="28"/>
      <c r="P38" s="28"/>
      <c r="Q38" s="26"/>
      <c r="R38" s="28"/>
      <c r="S38" s="28"/>
      <c r="T38" s="26"/>
      <c r="U38" s="28"/>
      <c r="V38" s="28"/>
      <c r="W38" s="26"/>
      <c r="X38" s="28"/>
      <c r="Y38" s="28"/>
      <c r="Z38" s="26"/>
      <c r="AA38" s="28"/>
      <c r="AB38" s="28"/>
    </row>
    <row r="39" spans="1:28" s="22" customFormat="1" ht="19.5" customHeight="1">
      <c r="A39" s="26">
        <v>28</v>
      </c>
      <c r="B39" s="27" t="s">
        <v>63</v>
      </c>
      <c r="C39" s="26">
        <v>3</v>
      </c>
      <c r="D39" s="31">
        <v>16935</v>
      </c>
      <c r="E39" s="68">
        <f t="shared" si="0"/>
        <v>4.23375</v>
      </c>
      <c r="F39" s="69">
        <f t="shared" si="1"/>
        <v>10</v>
      </c>
      <c r="G39" s="88">
        <f t="shared" si="2"/>
        <v>-5.76625</v>
      </c>
      <c r="H39" s="26">
        <v>1</v>
      </c>
      <c r="I39" s="26">
        <v>1</v>
      </c>
      <c r="J39" s="26">
        <v>4</v>
      </c>
      <c r="K39" s="26"/>
      <c r="L39" s="26">
        <v>1</v>
      </c>
      <c r="M39" s="26">
        <v>1</v>
      </c>
      <c r="N39" s="26"/>
      <c r="O39" s="26"/>
      <c r="P39" s="26"/>
      <c r="Q39" s="26"/>
      <c r="R39" s="26">
        <v>1</v>
      </c>
      <c r="S39" s="26">
        <v>1</v>
      </c>
      <c r="T39" s="26"/>
      <c r="U39" s="26"/>
      <c r="V39" s="26"/>
      <c r="W39" s="26"/>
      <c r="X39" s="26"/>
      <c r="Y39" s="26"/>
      <c r="Z39" s="26"/>
      <c r="AA39" s="26"/>
      <c r="AB39" s="26"/>
    </row>
    <row r="40" spans="1:28" s="22" customFormat="1" ht="19.5" customHeight="1">
      <c r="A40" s="26">
        <v>29</v>
      </c>
      <c r="B40" s="27" t="s">
        <v>64</v>
      </c>
      <c r="C40" s="26">
        <v>3</v>
      </c>
      <c r="D40" s="31">
        <v>17565</v>
      </c>
      <c r="E40" s="68">
        <f t="shared" si="0"/>
        <v>4.39125</v>
      </c>
      <c r="F40" s="67">
        <f t="shared" si="1"/>
        <v>16</v>
      </c>
      <c r="G40" s="87">
        <f t="shared" si="2"/>
        <v>-11.60875</v>
      </c>
      <c r="H40" s="26">
        <v>1</v>
      </c>
      <c r="I40" s="26">
        <v>5</v>
      </c>
      <c r="J40" s="26">
        <v>2</v>
      </c>
      <c r="K40" s="26"/>
      <c r="L40" s="26">
        <v>1</v>
      </c>
      <c r="M40" s="26">
        <v>5</v>
      </c>
      <c r="N40" s="26"/>
      <c r="O40" s="26"/>
      <c r="P40" s="26"/>
      <c r="Q40" s="26"/>
      <c r="R40" s="26"/>
      <c r="S40" s="26"/>
      <c r="T40" s="26"/>
      <c r="U40" s="26">
        <v>2</v>
      </c>
      <c r="V40" s="26"/>
      <c r="W40" s="26"/>
      <c r="X40" s="26">
        <v>2</v>
      </c>
      <c r="Y40" s="26">
        <v>1</v>
      </c>
      <c r="Z40" s="26"/>
      <c r="AA40" s="26">
        <v>1</v>
      </c>
      <c r="AB40" s="26"/>
    </row>
    <row r="41" spans="1:28" s="22" customFormat="1" ht="19.5" customHeight="1">
      <c r="A41" s="26">
        <v>30</v>
      </c>
      <c r="B41" s="27" t="s">
        <v>65</v>
      </c>
      <c r="C41" s="26">
        <v>3</v>
      </c>
      <c r="D41" s="31">
        <v>31703</v>
      </c>
      <c r="E41" s="68">
        <f t="shared" si="0"/>
        <v>7.925750000000001</v>
      </c>
      <c r="F41" s="69">
        <f t="shared" si="1"/>
        <v>7</v>
      </c>
      <c r="G41" s="88">
        <f t="shared" si="2"/>
        <v>0.9257500000000007</v>
      </c>
      <c r="H41" s="26"/>
      <c r="I41" s="26">
        <v>1</v>
      </c>
      <c r="J41" s="26">
        <v>6</v>
      </c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</row>
    <row r="42" spans="1:28" s="22" customFormat="1" ht="19.5" customHeight="1">
      <c r="A42" s="26">
        <v>31</v>
      </c>
      <c r="B42" s="27" t="s">
        <v>68</v>
      </c>
      <c r="C42" s="26">
        <v>3</v>
      </c>
      <c r="D42" s="31">
        <v>26095</v>
      </c>
      <c r="E42" s="68">
        <f t="shared" si="0"/>
        <v>6.52375</v>
      </c>
      <c r="F42" s="67">
        <f t="shared" si="1"/>
        <v>7</v>
      </c>
      <c r="G42" s="87">
        <f t="shared" si="2"/>
        <v>-0.4762500000000003</v>
      </c>
      <c r="H42" s="26"/>
      <c r="I42" s="26">
        <v>2</v>
      </c>
      <c r="J42" s="26">
        <v>5</v>
      </c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</row>
    <row r="43" spans="1:28" s="22" customFormat="1" ht="19.5" customHeight="1">
      <c r="A43" s="26">
        <v>32</v>
      </c>
      <c r="B43" s="27" t="s">
        <v>79</v>
      </c>
      <c r="C43" s="26">
        <v>5</v>
      </c>
      <c r="D43" s="31">
        <v>19341</v>
      </c>
      <c r="E43" s="68">
        <f t="shared" si="0"/>
        <v>4.83525</v>
      </c>
      <c r="F43" s="69">
        <f t="shared" si="1"/>
        <v>7</v>
      </c>
      <c r="G43" s="88">
        <f t="shared" si="2"/>
        <v>-2.1647499999999997</v>
      </c>
      <c r="H43" s="26">
        <v>1</v>
      </c>
      <c r="I43" s="26">
        <v>1</v>
      </c>
      <c r="J43" s="26">
        <v>5</v>
      </c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</row>
    <row r="44" spans="1:28" s="22" customFormat="1" ht="19.5" customHeight="1">
      <c r="A44" s="26">
        <v>33</v>
      </c>
      <c r="B44" s="27" t="s">
        <v>53</v>
      </c>
      <c r="C44" s="26">
        <v>1</v>
      </c>
      <c r="D44" s="31">
        <v>20402</v>
      </c>
      <c r="E44" s="68">
        <f aca="true" t="shared" si="3" ref="E44:E74">(D44*0.025)/100</f>
        <v>5.1005</v>
      </c>
      <c r="F44" s="67">
        <f t="shared" si="1"/>
        <v>17</v>
      </c>
      <c r="G44" s="87">
        <f t="shared" si="2"/>
        <v>-11.8995</v>
      </c>
      <c r="H44" s="26"/>
      <c r="I44" s="26">
        <v>5</v>
      </c>
      <c r="J44" s="26">
        <v>10</v>
      </c>
      <c r="K44" s="26"/>
      <c r="L44" s="26">
        <v>1</v>
      </c>
      <c r="M44" s="26">
        <v>1</v>
      </c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</row>
    <row r="45" spans="1:28" s="22" customFormat="1" ht="19.5" customHeight="1">
      <c r="A45" s="26">
        <v>34</v>
      </c>
      <c r="B45" s="27" t="s">
        <v>91</v>
      </c>
      <c r="C45" s="26">
        <v>7</v>
      </c>
      <c r="D45" s="31">
        <v>15395</v>
      </c>
      <c r="E45" s="68">
        <f t="shared" si="3"/>
        <v>3.84875</v>
      </c>
      <c r="F45" s="69">
        <f>SUM(H45:AB45)</f>
        <v>4</v>
      </c>
      <c r="G45" s="88">
        <f t="shared" si="2"/>
        <v>-0.1512500000000001</v>
      </c>
      <c r="H45" s="26"/>
      <c r="I45" s="26">
        <v>1</v>
      </c>
      <c r="J45" s="26"/>
      <c r="K45" s="26"/>
      <c r="L45" s="26"/>
      <c r="M45" s="26">
        <v>1</v>
      </c>
      <c r="N45" s="26"/>
      <c r="O45" s="26"/>
      <c r="P45" s="26"/>
      <c r="Q45" s="26"/>
      <c r="R45" s="26">
        <v>1</v>
      </c>
      <c r="S45" s="26"/>
      <c r="T45" s="26"/>
      <c r="U45" s="26"/>
      <c r="V45" s="26"/>
      <c r="W45" s="26"/>
      <c r="X45" s="26"/>
      <c r="Y45" s="26"/>
      <c r="Z45" s="26"/>
      <c r="AA45" s="26">
        <v>1</v>
      </c>
      <c r="AB45" s="26"/>
    </row>
    <row r="46" spans="1:28" s="22" customFormat="1" ht="19.5" customHeight="1">
      <c r="A46" s="26">
        <v>35</v>
      </c>
      <c r="B46" s="27" t="s">
        <v>109</v>
      </c>
      <c r="C46" s="26">
        <v>9</v>
      </c>
      <c r="D46" s="31">
        <v>15009</v>
      </c>
      <c r="E46" s="68">
        <f t="shared" si="3"/>
        <v>3.75225</v>
      </c>
      <c r="F46" s="67">
        <f t="shared" si="1"/>
        <v>4</v>
      </c>
      <c r="G46" s="87">
        <f t="shared" si="2"/>
        <v>-0.24774999999999991</v>
      </c>
      <c r="H46" s="26"/>
      <c r="I46" s="26"/>
      <c r="J46" s="26">
        <v>4</v>
      </c>
      <c r="K46" s="28"/>
      <c r="L46" s="28"/>
      <c r="M46" s="26"/>
      <c r="N46" s="28"/>
      <c r="O46" s="28"/>
      <c r="P46" s="26"/>
      <c r="Q46" s="28"/>
      <c r="R46" s="28"/>
      <c r="S46" s="26"/>
      <c r="T46" s="28"/>
      <c r="U46" s="28"/>
      <c r="V46" s="26"/>
      <c r="W46" s="28"/>
      <c r="X46" s="28"/>
      <c r="Y46" s="26"/>
      <c r="Z46" s="28"/>
      <c r="AA46" s="28"/>
      <c r="AB46" s="26"/>
    </row>
    <row r="47" spans="1:32" s="22" customFormat="1" ht="19.5" customHeight="1">
      <c r="A47" s="26">
        <v>36</v>
      </c>
      <c r="B47" s="27" t="s">
        <v>55</v>
      </c>
      <c r="C47" s="26">
        <v>2</v>
      </c>
      <c r="D47" s="31">
        <v>17865</v>
      </c>
      <c r="E47" s="68">
        <f t="shared" si="3"/>
        <v>4.46625</v>
      </c>
      <c r="F47" s="69">
        <f t="shared" si="1"/>
        <v>5</v>
      </c>
      <c r="G47" s="88">
        <f t="shared" si="2"/>
        <v>-0.5337500000000004</v>
      </c>
      <c r="H47" s="26"/>
      <c r="I47" s="26">
        <v>1</v>
      </c>
      <c r="J47" s="26">
        <v>4</v>
      </c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F47" s="22" t="s">
        <v>200</v>
      </c>
    </row>
    <row r="48" spans="1:28" s="22" customFormat="1" ht="19.5" customHeight="1">
      <c r="A48" s="26">
        <v>37</v>
      </c>
      <c r="B48" s="27" t="s">
        <v>60</v>
      </c>
      <c r="C48" s="26">
        <v>2</v>
      </c>
      <c r="D48" s="31">
        <v>20194</v>
      </c>
      <c r="E48" s="68">
        <f t="shared" si="3"/>
        <v>5.048500000000001</v>
      </c>
      <c r="F48" s="67">
        <f t="shared" si="1"/>
        <v>8</v>
      </c>
      <c r="G48" s="87">
        <f t="shared" si="2"/>
        <v>-2.9514999999999993</v>
      </c>
      <c r="H48" s="26"/>
      <c r="I48" s="26">
        <v>1</v>
      </c>
      <c r="J48" s="26">
        <v>5</v>
      </c>
      <c r="K48" s="26"/>
      <c r="L48" s="26">
        <v>1</v>
      </c>
      <c r="M48" s="26">
        <v>1</v>
      </c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>
        <v>1</v>
      </c>
      <c r="Y48" s="26">
        <v>1</v>
      </c>
      <c r="Z48" s="26"/>
      <c r="AA48" s="26">
        <v>1</v>
      </c>
      <c r="AB48" s="26">
        <v>1</v>
      </c>
    </row>
    <row r="49" spans="1:28" s="22" customFormat="1" ht="19.5" customHeight="1">
      <c r="A49" s="26">
        <v>38</v>
      </c>
      <c r="B49" s="27" t="s">
        <v>61</v>
      </c>
      <c r="C49" s="26">
        <v>2</v>
      </c>
      <c r="D49" s="31">
        <v>14979</v>
      </c>
      <c r="E49" s="68">
        <f t="shared" si="3"/>
        <v>3.7447500000000002</v>
      </c>
      <c r="F49" s="69">
        <f t="shared" si="1"/>
        <v>14</v>
      </c>
      <c r="G49" s="88">
        <f t="shared" si="2"/>
        <v>-10.25525</v>
      </c>
      <c r="H49" s="26"/>
      <c r="I49" s="26">
        <v>3</v>
      </c>
      <c r="J49" s="26">
        <v>6</v>
      </c>
      <c r="K49" s="26"/>
      <c r="L49" s="26">
        <v>2</v>
      </c>
      <c r="M49" s="26">
        <v>3</v>
      </c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</row>
    <row r="50" spans="1:28" s="22" customFormat="1" ht="19.5" customHeight="1">
      <c r="A50" s="26">
        <v>39</v>
      </c>
      <c r="B50" s="27" t="s">
        <v>76</v>
      </c>
      <c r="C50" s="26">
        <v>4</v>
      </c>
      <c r="D50" s="31">
        <v>13885</v>
      </c>
      <c r="E50" s="68">
        <f t="shared" si="3"/>
        <v>3.47125</v>
      </c>
      <c r="F50" s="67">
        <f t="shared" si="1"/>
        <v>7</v>
      </c>
      <c r="G50" s="87">
        <f t="shared" si="2"/>
        <v>-3.52875</v>
      </c>
      <c r="H50" s="26"/>
      <c r="I50" s="26">
        <v>2</v>
      </c>
      <c r="J50" s="26">
        <v>5</v>
      </c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</row>
    <row r="51" spans="1:28" s="22" customFormat="1" ht="19.5" customHeight="1">
      <c r="A51" s="26">
        <v>40</v>
      </c>
      <c r="B51" s="27" t="s">
        <v>77</v>
      </c>
      <c r="C51" s="26">
        <v>5</v>
      </c>
      <c r="D51" s="31">
        <v>20264</v>
      </c>
      <c r="E51" s="68">
        <f t="shared" si="3"/>
        <v>5.066</v>
      </c>
      <c r="F51" s="69">
        <f t="shared" si="1"/>
        <v>5</v>
      </c>
      <c r="G51" s="88">
        <f t="shared" si="2"/>
        <v>0.06599999999999984</v>
      </c>
      <c r="H51" s="26"/>
      <c r="I51" s="26">
        <v>1</v>
      </c>
      <c r="J51" s="26">
        <v>4</v>
      </c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</row>
    <row r="52" spans="1:28" s="22" customFormat="1" ht="19.5" customHeight="1">
      <c r="A52" s="26">
        <v>41</v>
      </c>
      <c r="B52" s="27" t="s">
        <v>159</v>
      </c>
      <c r="C52" s="26">
        <v>7</v>
      </c>
      <c r="D52" s="31">
        <v>18152</v>
      </c>
      <c r="E52" s="68">
        <f t="shared" si="3"/>
        <v>4.538</v>
      </c>
      <c r="F52" s="67">
        <f t="shared" si="1"/>
        <v>10</v>
      </c>
      <c r="G52" s="87">
        <f t="shared" si="2"/>
        <v>-5.462</v>
      </c>
      <c r="H52" s="26"/>
      <c r="I52" s="26">
        <v>1</v>
      </c>
      <c r="J52" s="26">
        <v>4</v>
      </c>
      <c r="K52" s="26">
        <v>1</v>
      </c>
      <c r="L52" s="26">
        <v>1</v>
      </c>
      <c r="M52" s="26">
        <v>1</v>
      </c>
      <c r="N52" s="26">
        <v>1</v>
      </c>
      <c r="O52" s="26">
        <v>1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</row>
    <row r="53" spans="1:28" s="22" customFormat="1" ht="19.5" customHeight="1">
      <c r="A53" s="26">
        <v>42</v>
      </c>
      <c r="B53" s="27" t="s">
        <v>94</v>
      </c>
      <c r="C53" s="26">
        <v>8</v>
      </c>
      <c r="D53" s="31">
        <v>20742</v>
      </c>
      <c r="E53" s="68">
        <f t="shared" si="3"/>
        <v>5.185500000000001</v>
      </c>
      <c r="F53" s="69">
        <f t="shared" si="1"/>
        <v>5</v>
      </c>
      <c r="G53" s="88">
        <f t="shared" si="2"/>
        <v>0.1855000000000011</v>
      </c>
      <c r="H53" s="26"/>
      <c r="I53" s="26">
        <v>1</v>
      </c>
      <c r="J53" s="26">
        <v>4</v>
      </c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s="22" customFormat="1" ht="19.5" customHeight="1">
      <c r="A54" s="26">
        <v>43</v>
      </c>
      <c r="B54" s="27" t="s">
        <v>100</v>
      </c>
      <c r="C54" s="26">
        <v>8</v>
      </c>
      <c r="D54" s="31">
        <v>17823</v>
      </c>
      <c r="E54" s="68">
        <f t="shared" si="3"/>
        <v>4.45575</v>
      </c>
      <c r="F54" s="67">
        <f t="shared" si="1"/>
        <v>10</v>
      </c>
      <c r="G54" s="87">
        <f t="shared" si="2"/>
        <v>-5.54425</v>
      </c>
      <c r="H54" s="26"/>
      <c r="I54" s="26">
        <v>1</v>
      </c>
      <c r="J54" s="26">
        <v>4</v>
      </c>
      <c r="K54" s="26"/>
      <c r="L54" s="26">
        <v>1</v>
      </c>
      <c r="M54" s="26">
        <v>4</v>
      </c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</row>
    <row r="55" spans="1:28" s="22" customFormat="1" ht="19.5" customHeight="1">
      <c r="A55" s="26">
        <v>44</v>
      </c>
      <c r="B55" s="27" t="s">
        <v>102</v>
      </c>
      <c r="C55" s="26">
        <v>8</v>
      </c>
      <c r="D55" s="31">
        <v>18205</v>
      </c>
      <c r="E55" s="68">
        <f t="shared" si="3"/>
        <v>4.55125</v>
      </c>
      <c r="F55" s="69">
        <f t="shared" si="1"/>
        <v>5</v>
      </c>
      <c r="G55" s="88">
        <f t="shared" si="2"/>
        <v>-0.4487500000000004</v>
      </c>
      <c r="H55" s="26"/>
      <c r="I55" s="26">
        <v>1</v>
      </c>
      <c r="J55" s="26">
        <v>4</v>
      </c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</row>
    <row r="56" spans="1:28" s="22" customFormat="1" ht="19.5" customHeight="1">
      <c r="A56" s="26">
        <v>45</v>
      </c>
      <c r="B56" s="27" t="s">
        <v>104</v>
      </c>
      <c r="C56" s="26">
        <v>8</v>
      </c>
      <c r="D56" s="31">
        <v>19688</v>
      </c>
      <c r="E56" s="68">
        <f t="shared" si="3"/>
        <v>4.922000000000001</v>
      </c>
      <c r="F56" s="67">
        <f t="shared" si="1"/>
        <v>5</v>
      </c>
      <c r="G56" s="87">
        <f t="shared" si="2"/>
        <v>-0.0779999999999994</v>
      </c>
      <c r="H56" s="26"/>
      <c r="I56" s="26">
        <v>2</v>
      </c>
      <c r="J56" s="26">
        <v>3</v>
      </c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</row>
    <row r="57" spans="1:28" s="22" customFormat="1" ht="19.5" customHeight="1">
      <c r="A57" s="26">
        <v>46</v>
      </c>
      <c r="B57" s="27" t="s">
        <v>50</v>
      </c>
      <c r="C57" s="26">
        <v>1</v>
      </c>
      <c r="D57" s="31">
        <v>15677</v>
      </c>
      <c r="E57" s="68">
        <f t="shared" si="3"/>
        <v>3.91925</v>
      </c>
      <c r="F57" s="69">
        <f t="shared" si="1"/>
        <v>4</v>
      </c>
      <c r="G57" s="88">
        <f t="shared" si="2"/>
        <v>-0.0807500000000001</v>
      </c>
      <c r="H57" s="26"/>
      <c r="I57" s="26"/>
      <c r="J57" s="26">
        <v>4</v>
      </c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</row>
    <row r="58" spans="1:28" s="22" customFormat="1" ht="19.5" customHeight="1">
      <c r="A58" s="26">
        <v>47</v>
      </c>
      <c r="B58" s="27" t="s">
        <v>67</v>
      </c>
      <c r="C58" s="26">
        <v>3</v>
      </c>
      <c r="D58" s="31">
        <v>12051</v>
      </c>
      <c r="E58" s="68">
        <f t="shared" si="3"/>
        <v>3.0127500000000005</v>
      </c>
      <c r="F58" s="67">
        <f t="shared" si="1"/>
        <v>4</v>
      </c>
      <c r="G58" s="87">
        <f t="shared" si="2"/>
        <v>-0.9872499999999995</v>
      </c>
      <c r="H58" s="26"/>
      <c r="I58" s="26"/>
      <c r="J58" s="26">
        <v>4</v>
      </c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</row>
    <row r="59" spans="1:28" s="22" customFormat="1" ht="19.5" customHeight="1">
      <c r="A59" s="26">
        <v>48</v>
      </c>
      <c r="B59" s="27" t="s">
        <v>86</v>
      </c>
      <c r="C59" s="26">
        <v>6</v>
      </c>
      <c r="D59" s="31">
        <v>11769</v>
      </c>
      <c r="E59" s="68">
        <f t="shared" si="3"/>
        <v>2.94225</v>
      </c>
      <c r="F59" s="69">
        <f t="shared" si="1"/>
        <v>3</v>
      </c>
      <c r="G59" s="88">
        <f t="shared" si="2"/>
        <v>-0.05774999999999997</v>
      </c>
      <c r="H59" s="26"/>
      <c r="I59" s="26"/>
      <c r="J59" s="26">
        <v>3</v>
      </c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</row>
    <row r="60" spans="1:28" s="22" customFormat="1" ht="19.5" customHeight="1">
      <c r="A60" s="26">
        <v>49</v>
      </c>
      <c r="B60" s="27" t="s">
        <v>87</v>
      </c>
      <c r="C60" s="26">
        <v>6</v>
      </c>
      <c r="D60" s="31">
        <v>11384</v>
      </c>
      <c r="E60" s="68">
        <f t="shared" si="3"/>
        <v>2.846</v>
      </c>
      <c r="F60" s="67">
        <f t="shared" si="1"/>
        <v>4</v>
      </c>
      <c r="G60" s="87">
        <f t="shared" si="2"/>
        <v>-1.154</v>
      </c>
      <c r="H60" s="26"/>
      <c r="I60" s="26">
        <v>1</v>
      </c>
      <c r="J60" s="26">
        <v>3</v>
      </c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</row>
    <row r="61" spans="1:28" s="22" customFormat="1" ht="19.5" customHeight="1">
      <c r="A61" s="26">
        <v>50</v>
      </c>
      <c r="B61" s="27" t="s">
        <v>103</v>
      </c>
      <c r="C61" s="26">
        <v>8</v>
      </c>
      <c r="D61" s="31">
        <v>14677</v>
      </c>
      <c r="E61" s="68">
        <f t="shared" si="3"/>
        <v>3.66925</v>
      </c>
      <c r="F61" s="69">
        <f t="shared" si="1"/>
        <v>10</v>
      </c>
      <c r="G61" s="88">
        <f t="shared" si="2"/>
        <v>-6.33075</v>
      </c>
      <c r="H61" s="26"/>
      <c r="I61" s="26">
        <v>2</v>
      </c>
      <c r="J61" s="26">
        <v>4</v>
      </c>
      <c r="K61" s="26"/>
      <c r="L61" s="26">
        <v>2</v>
      </c>
      <c r="M61" s="26">
        <v>2</v>
      </c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</row>
    <row r="62" spans="1:28" s="22" customFormat="1" ht="19.5" customHeight="1">
      <c r="A62" s="26">
        <v>51</v>
      </c>
      <c r="B62" s="27" t="s">
        <v>82</v>
      </c>
      <c r="C62" s="26">
        <v>5</v>
      </c>
      <c r="D62" s="31">
        <v>10664</v>
      </c>
      <c r="E62" s="68">
        <f t="shared" si="3"/>
        <v>2.6660000000000004</v>
      </c>
      <c r="F62" s="67">
        <f t="shared" si="1"/>
        <v>3</v>
      </c>
      <c r="G62" s="87">
        <f t="shared" si="2"/>
        <v>-0.33399999999999963</v>
      </c>
      <c r="H62" s="26"/>
      <c r="I62" s="26"/>
      <c r="J62" s="26">
        <v>3</v>
      </c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</row>
    <row r="63" spans="1:28" s="22" customFormat="1" ht="19.5" customHeight="1">
      <c r="A63" s="26">
        <v>52</v>
      </c>
      <c r="B63" s="27" t="s">
        <v>57</v>
      </c>
      <c r="C63" s="26">
        <v>2</v>
      </c>
      <c r="D63" s="31">
        <v>7463</v>
      </c>
      <c r="E63" s="68">
        <f t="shared" si="3"/>
        <v>1.8657500000000002</v>
      </c>
      <c r="F63" s="69">
        <f t="shared" si="1"/>
        <v>5</v>
      </c>
      <c r="G63" s="88">
        <f t="shared" si="2"/>
        <v>-3.1342499999999998</v>
      </c>
      <c r="H63" s="26"/>
      <c r="I63" s="26">
        <v>1</v>
      </c>
      <c r="J63" s="26">
        <v>4</v>
      </c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</row>
    <row r="64" spans="1:28" s="79" customFormat="1" ht="19.5" customHeight="1">
      <c r="A64" s="75">
        <v>53</v>
      </c>
      <c r="B64" s="76" t="s">
        <v>51</v>
      </c>
      <c r="C64" s="75">
        <v>1</v>
      </c>
      <c r="D64" s="77">
        <v>13061</v>
      </c>
      <c r="E64" s="78">
        <f t="shared" si="3"/>
        <v>3.2652500000000004</v>
      </c>
      <c r="F64" s="67">
        <f t="shared" si="1"/>
        <v>12</v>
      </c>
      <c r="G64" s="87">
        <f t="shared" si="2"/>
        <v>-8.73475</v>
      </c>
      <c r="H64" s="75"/>
      <c r="I64" s="75">
        <v>2</v>
      </c>
      <c r="J64" s="75">
        <v>4</v>
      </c>
      <c r="K64" s="75"/>
      <c r="L64" s="75"/>
      <c r="M64" s="75">
        <v>6</v>
      </c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</row>
    <row r="65" spans="1:28" s="79" customFormat="1" ht="19.5" customHeight="1">
      <c r="A65" s="75">
        <v>54</v>
      </c>
      <c r="B65" s="76" t="s">
        <v>54</v>
      </c>
      <c r="C65" s="75">
        <v>1</v>
      </c>
      <c r="D65" s="77">
        <v>12518</v>
      </c>
      <c r="E65" s="78">
        <f t="shared" si="3"/>
        <v>3.1295000000000006</v>
      </c>
      <c r="F65" s="69">
        <f t="shared" si="1"/>
        <v>3</v>
      </c>
      <c r="G65" s="88">
        <f t="shared" si="2"/>
        <v>0.12950000000000061</v>
      </c>
      <c r="H65" s="75"/>
      <c r="I65" s="75">
        <v>1</v>
      </c>
      <c r="J65" s="75">
        <v>2</v>
      </c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</row>
    <row r="66" spans="1:28" s="79" customFormat="1" ht="19.5" customHeight="1">
      <c r="A66" s="75">
        <v>55</v>
      </c>
      <c r="B66" s="76" t="s">
        <v>59</v>
      </c>
      <c r="C66" s="75">
        <v>2</v>
      </c>
      <c r="D66" s="77">
        <v>28787</v>
      </c>
      <c r="E66" s="78">
        <f t="shared" si="3"/>
        <v>7.196750000000001</v>
      </c>
      <c r="F66" s="67">
        <f t="shared" si="1"/>
        <v>8</v>
      </c>
      <c r="G66" s="87">
        <f t="shared" si="2"/>
        <v>-0.8032499999999994</v>
      </c>
      <c r="H66" s="75"/>
      <c r="I66" s="75">
        <v>1</v>
      </c>
      <c r="J66" s="75">
        <v>6</v>
      </c>
      <c r="K66" s="75"/>
      <c r="L66" s="75">
        <v>1</v>
      </c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</row>
    <row r="67" spans="1:28" s="79" customFormat="1" ht="19.5" customHeight="1">
      <c r="A67" s="75">
        <v>56</v>
      </c>
      <c r="B67" s="76" t="s">
        <v>75</v>
      </c>
      <c r="C67" s="75">
        <v>4</v>
      </c>
      <c r="D67" s="77">
        <v>21541</v>
      </c>
      <c r="E67" s="78">
        <f t="shared" si="3"/>
        <v>5.38525</v>
      </c>
      <c r="F67" s="69">
        <f t="shared" si="1"/>
        <v>21</v>
      </c>
      <c r="G67" s="88">
        <f t="shared" si="2"/>
        <v>-15.61475</v>
      </c>
      <c r="H67" s="75">
        <v>1</v>
      </c>
      <c r="I67" s="75">
        <v>1</v>
      </c>
      <c r="J67" s="75">
        <v>3</v>
      </c>
      <c r="K67" s="75">
        <v>1</v>
      </c>
      <c r="L67" s="75">
        <v>1</v>
      </c>
      <c r="M67" s="75">
        <v>3</v>
      </c>
      <c r="N67" s="75"/>
      <c r="O67" s="75">
        <v>2</v>
      </c>
      <c r="P67" s="75">
        <v>2</v>
      </c>
      <c r="Q67" s="75"/>
      <c r="R67" s="75">
        <v>2</v>
      </c>
      <c r="S67" s="75">
        <v>2</v>
      </c>
      <c r="T67" s="75"/>
      <c r="U67" s="75">
        <v>3</v>
      </c>
      <c r="V67" s="75"/>
      <c r="W67" s="75"/>
      <c r="X67" s="75"/>
      <c r="Y67" s="75"/>
      <c r="Z67" s="75"/>
      <c r="AA67" s="75"/>
      <c r="AB67" s="75"/>
    </row>
    <row r="68" spans="1:28" s="79" customFormat="1" ht="19.5" customHeight="1">
      <c r="A68" s="75">
        <v>57</v>
      </c>
      <c r="B68" s="76" t="s">
        <v>80</v>
      </c>
      <c r="C68" s="75">
        <v>5</v>
      </c>
      <c r="D68" s="77">
        <v>20496</v>
      </c>
      <c r="E68" s="78">
        <f t="shared" si="3"/>
        <v>5.124</v>
      </c>
      <c r="F68" s="67">
        <f t="shared" si="1"/>
        <v>5</v>
      </c>
      <c r="G68" s="87">
        <f t="shared" si="2"/>
        <v>0.12399999999999967</v>
      </c>
      <c r="H68" s="75"/>
      <c r="I68" s="75">
        <v>1</v>
      </c>
      <c r="J68" s="75">
        <v>4</v>
      </c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</row>
    <row r="69" spans="1:28" s="79" customFormat="1" ht="19.5" customHeight="1">
      <c r="A69" s="75">
        <v>58</v>
      </c>
      <c r="B69" s="76" t="s">
        <v>81</v>
      </c>
      <c r="C69" s="75">
        <v>5</v>
      </c>
      <c r="D69" s="77">
        <v>16118</v>
      </c>
      <c r="E69" s="78">
        <f t="shared" si="3"/>
        <v>4.0295000000000005</v>
      </c>
      <c r="F69" s="69">
        <f t="shared" si="1"/>
        <v>4</v>
      </c>
      <c r="G69" s="88">
        <f t="shared" si="2"/>
        <v>0.029500000000000526</v>
      </c>
      <c r="H69" s="75"/>
      <c r="I69" s="75"/>
      <c r="J69" s="75">
        <v>4</v>
      </c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</row>
    <row r="70" spans="1:28" s="79" customFormat="1" ht="19.5" customHeight="1">
      <c r="A70" s="75">
        <v>59</v>
      </c>
      <c r="B70" s="76" t="s">
        <v>83</v>
      </c>
      <c r="C70" s="75">
        <v>6</v>
      </c>
      <c r="D70" s="77">
        <v>23270</v>
      </c>
      <c r="E70" s="78">
        <f t="shared" si="3"/>
        <v>5.8175</v>
      </c>
      <c r="F70" s="67">
        <f t="shared" si="1"/>
        <v>23</v>
      </c>
      <c r="G70" s="87">
        <f t="shared" si="2"/>
        <v>-17.1825</v>
      </c>
      <c r="H70" s="75"/>
      <c r="I70" s="75">
        <v>1</v>
      </c>
      <c r="J70" s="75">
        <v>5</v>
      </c>
      <c r="K70" s="75"/>
      <c r="L70" s="75">
        <v>2</v>
      </c>
      <c r="M70" s="75">
        <v>5</v>
      </c>
      <c r="N70" s="75"/>
      <c r="O70" s="75">
        <v>2</v>
      </c>
      <c r="P70" s="75">
        <v>5</v>
      </c>
      <c r="Q70" s="75"/>
      <c r="R70" s="75">
        <v>1</v>
      </c>
      <c r="S70" s="75">
        <v>2</v>
      </c>
      <c r="T70" s="75"/>
      <c r="U70" s="75"/>
      <c r="V70" s="75"/>
      <c r="W70" s="75"/>
      <c r="X70" s="75"/>
      <c r="Y70" s="75"/>
      <c r="Z70" s="75"/>
      <c r="AA70" s="75"/>
      <c r="AB70" s="75"/>
    </row>
    <row r="71" spans="1:28" s="79" customFormat="1" ht="19.5" customHeight="1">
      <c r="A71" s="75">
        <v>60</v>
      </c>
      <c r="B71" s="76" t="s">
        <v>85</v>
      </c>
      <c r="C71" s="75">
        <v>6</v>
      </c>
      <c r="D71" s="77">
        <v>24583</v>
      </c>
      <c r="E71" s="78">
        <f t="shared" si="3"/>
        <v>6.1457500000000005</v>
      </c>
      <c r="F71" s="69">
        <f t="shared" si="1"/>
        <v>6</v>
      </c>
      <c r="G71" s="88">
        <f t="shared" si="2"/>
        <v>0.1457500000000005</v>
      </c>
      <c r="H71" s="75"/>
      <c r="I71" s="75">
        <v>1</v>
      </c>
      <c r="J71" s="75">
        <v>5</v>
      </c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</row>
    <row r="72" spans="1:28" s="79" customFormat="1" ht="19.5" customHeight="1">
      <c r="A72" s="75">
        <v>61</v>
      </c>
      <c r="B72" s="76" t="s">
        <v>92</v>
      </c>
      <c r="C72" s="75">
        <v>7</v>
      </c>
      <c r="D72" s="77">
        <v>20805</v>
      </c>
      <c r="E72" s="78">
        <f t="shared" si="3"/>
        <v>5.20125</v>
      </c>
      <c r="F72" s="67">
        <f t="shared" si="1"/>
        <v>6</v>
      </c>
      <c r="G72" s="87">
        <f t="shared" si="2"/>
        <v>-0.7987500000000001</v>
      </c>
      <c r="H72" s="75"/>
      <c r="I72" s="75">
        <v>1</v>
      </c>
      <c r="J72" s="75">
        <v>2</v>
      </c>
      <c r="K72" s="75"/>
      <c r="L72" s="80">
        <v>1</v>
      </c>
      <c r="M72" s="75">
        <v>2</v>
      </c>
      <c r="N72" s="75"/>
      <c r="O72" s="80"/>
      <c r="P72" s="75"/>
      <c r="Q72" s="75"/>
      <c r="R72" s="80"/>
      <c r="S72" s="75"/>
      <c r="T72" s="75"/>
      <c r="U72" s="80"/>
      <c r="V72" s="75"/>
      <c r="W72" s="75"/>
      <c r="X72" s="80"/>
      <c r="Y72" s="75"/>
      <c r="Z72" s="75"/>
      <c r="AA72" s="80"/>
      <c r="AB72" s="75"/>
    </row>
    <row r="73" spans="1:28" s="79" customFormat="1" ht="19.5" customHeight="1">
      <c r="A73" s="75">
        <v>62</v>
      </c>
      <c r="B73" s="76" t="s">
        <v>96</v>
      </c>
      <c r="C73" s="75">
        <v>8</v>
      </c>
      <c r="D73" s="77">
        <v>10235</v>
      </c>
      <c r="E73" s="78">
        <f t="shared" si="3"/>
        <v>2.55875</v>
      </c>
      <c r="F73" s="69">
        <f t="shared" si="1"/>
        <v>4</v>
      </c>
      <c r="G73" s="88">
        <f t="shared" si="2"/>
        <v>-1.4412500000000001</v>
      </c>
      <c r="H73" s="75"/>
      <c r="I73" s="75">
        <v>1</v>
      </c>
      <c r="J73" s="75">
        <v>3</v>
      </c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</row>
    <row r="74" spans="1:28" s="79" customFormat="1" ht="19.5" customHeight="1">
      <c r="A74" s="81">
        <v>63</v>
      </c>
      <c r="B74" s="82" t="s">
        <v>108</v>
      </c>
      <c r="C74" s="81">
        <v>9</v>
      </c>
      <c r="D74" s="83">
        <v>16374</v>
      </c>
      <c r="E74" s="84">
        <f t="shared" si="3"/>
        <v>4.093500000000001</v>
      </c>
      <c r="F74" s="67">
        <f t="shared" si="1"/>
        <v>7</v>
      </c>
      <c r="G74" s="87">
        <f t="shared" si="2"/>
        <v>-2.9064999999999994</v>
      </c>
      <c r="H74" s="81">
        <v>1</v>
      </c>
      <c r="I74" s="81"/>
      <c r="J74" s="81">
        <v>6</v>
      </c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</row>
    <row r="75" spans="1:28" s="22" customFormat="1" ht="19.5" customHeight="1">
      <c r="A75" s="86"/>
      <c r="B75" s="35" t="s">
        <v>110</v>
      </c>
      <c r="C75" s="46"/>
      <c r="D75" s="85">
        <f>SUM(D12:D74)</f>
        <v>1479393</v>
      </c>
      <c r="E75" s="85">
        <f aca="true" t="shared" si="4" ref="E75:M75">SUM(E12:E74)</f>
        <v>369.84825</v>
      </c>
      <c r="F75" s="85">
        <f>SUM(H75:V75)</f>
        <v>851</v>
      </c>
      <c r="G75" s="85">
        <f t="shared" si="4"/>
        <v>-482.15175000000016</v>
      </c>
      <c r="H75" s="85">
        <f t="shared" si="4"/>
        <v>21</v>
      </c>
      <c r="I75" s="85">
        <f t="shared" si="4"/>
        <v>134</v>
      </c>
      <c r="J75" s="85">
        <f t="shared" si="4"/>
        <v>449</v>
      </c>
      <c r="K75" s="85">
        <f t="shared" si="4"/>
        <v>12</v>
      </c>
      <c r="L75" s="85">
        <f t="shared" si="4"/>
        <v>47</v>
      </c>
      <c r="M75" s="85">
        <f t="shared" si="4"/>
        <v>89</v>
      </c>
      <c r="N75" s="85">
        <f aca="true" t="shared" si="5" ref="N75:V75">SUM(N12:N74)</f>
        <v>8</v>
      </c>
      <c r="O75" s="85">
        <f t="shared" si="5"/>
        <v>19</v>
      </c>
      <c r="P75" s="85">
        <f t="shared" si="5"/>
        <v>29</v>
      </c>
      <c r="Q75" s="85">
        <f t="shared" si="5"/>
        <v>0</v>
      </c>
      <c r="R75" s="85">
        <f t="shared" si="5"/>
        <v>6</v>
      </c>
      <c r="S75" s="85">
        <f t="shared" si="5"/>
        <v>11</v>
      </c>
      <c r="T75" s="85">
        <f t="shared" si="5"/>
        <v>6</v>
      </c>
      <c r="U75" s="85">
        <f t="shared" si="5"/>
        <v>17</v>
      </c>
      <c r="V75" s="85">
        <f t="shared" si="5"/>
        <v>3</v>
      </c>
      <c r="W75" s="85">
        <f aca="true" t="shared" si="6" ref="W75:AB75">SUM(W12:W74)</f>
        <v>0</v>
      </c>
      <c r="X75" s="85">
        <f t="shared" si="6"/>
        <v>3</v>
      </c>
      <c r="Y75" s="85">
        <f t="shared" si="6"/>
        <v>2</v>
      </c>
      <c r="Z75" s="85">
        <f t="shared" si="6"/>
        <v>2</v>
      </c>
      <c r="AA75" s="85">
        <f t="shared" si="6"/>
        <v>3</v>
      </c>
      <c r="AB75" s="85">
        <f t="shared" si="6"/>
        <v>4</v>
      </c>
    </row>
    <row r="76" s="21" customFormat="1" ht="11.25">
      <c r="C76" s="45"/>
    </row>
    <row r="77" s="21" customFormat="1" ht="11.25">
      <c r="C77" s="45"/>
    </row>
    <row r="78" s="21" customFormat="1" ht="11.25">
      <c r="C78" s="45"/>
    </row>
    <row r="79" s="21" customFormat="1" ht="11.25">
      <c r="C79" s="45"/>
    </row>
    <row r="80" s="21" customFormat="1" ht="11.25">
      <c r="C80" s="45"/>
    </row>
    <row r="81" s="21" customFormat="1" ht="11.25">
      <c r="C81" s="45"/>
    </row>
    <row r="82" s="21" customFormat="1" ht="11.25">
      <c r="C82" s="45"/>
    </row>
    <row r="83" s="21" customFormat="1" ht="11.25">
      <c r="C83" s="45"/>
    </row>
    <row r="84" s="21" customFormat="1" ht="11.25">
      <c r="C84" s="45"/>
    </row>
    <row r="85" s="21" customFormat="1" ht="11.25">
      <c r="C85" s="45"/>
    </row>
    <row r="86" s="21" customFormat="1" ht="11.25">
      <c r="C86" s="45"/>
    </row>
    <row r="87" s="21" customFormat="1" ht="11.25">
      <c r="C87" s="45"/>
    </row>
    <row r="88" s="21" customFormat="1" ht="11.25">
      <c r="C88" s="45"/>
    </row>
    <row r="89" s="21" customFormat="1" ht="11.25">
      <c r="C89" s="45"/>
    </row>
    <row r="90" s="21" customFormat="1" ht="11.25">
      <c r="C90" s="45"/>
    </row>
    <row r="91" s="21" customFormat="1" ht="11.25">
      <c r="C91" s="45"/>
    </row>
    <row r="92" s="21" customFormat="1" ht="11.25">
      <c r="C92" s="45"/>
    </row>
    <row r="93" s="21" customFormat="1" ht="11.25">
      <c r="C93" s="45"/>
    </row>
    <row r="94" s="21" customFormat="1" ht="11.25">
      <c r="C94" s="45"/>
    </row>
    <row r="95" s="21" customFormat="1" ht="11.25">
      <c r="C95" s="45"/>
    </row>
    <row r="96" s="21" customFormat="1" ht="11.25">
      <c r="C96" s="45"/>
    </row>
    <row r="97" s="21" customFormat="1" ht="11.25">
      <c r="C97" s="45"/>
    </row>
    <row r="98" s="21" customFormat="1" ht="11.25">
      <c r="C98" s="45"/>
    </row>
    <row r="99" s="21" customFormat="1" ht="11.25">
      <c r="C99" s="45"/>
    </row>
  </sheetData>
  <sheetProtection/>
  <mergeCells count="41">
    <mergeCell ref="R10:S10"/>
    <mergeCell ref="D7:D11"/>
    <mergeCell ref="X10:Y10"/>
    <mergeCell ref="K8:M8"/>
    <mergeCell ref="Z9:AB9"/>
    <mergeCell ref="E7:E11"/>
    <mergeCell ref="W10:W11"/>
    <mergeCell ref="AA10:AB10"/>
    <mergeCell ref="Z8:AB8"/>
    <mergeCell ref="T10:T11"/>
    <mergeCell ref="Z10:Z11"/>
    <mergeCell ref="H10:H11"/>
    <mergeCell ref="T9:V9"/>
    <mergeCell ref="K10:K11"/>
    <mergeCell ref="U10:V10"/>
    <mergeCell ref="N8:P8"/>
    <mergeCell ref="A3:AB5"/>
    <mergeCell ref="A6:AB6"/>
    <mergeCell ref="A7:A11"/>
    <mergeCell ref="W8:Y8"/>
    <mergeCell ref="W9:Y9"/>
    <mergeCell ref="G9:G11"/>
    <mergeCell ref="I10:J10"/>
    <mergeCell ref="H8:J8"/>
    <mergeCell ref="L10:M10"/>
    <mergeCell ref="F7:G8"/>
    <mergeCell ref="F9:F11"/>
    <mergeCell ref="H7:AB7"/>
    <mergeCell ref="Q8:S8"/>
    <mergeCell ref="Q9:S9"/>
    <mergeCell ref="Q10:Q11"/>
    <mergeCell ref="N9:P9"/>
    <mergeCell ref="N10:N11"/>
    <mergeCell ref="O10:P10"/>
    <mergeCell ref="H9:J9"/>
    <mergeCell ref="K9:M9"/>
    <mergeCell ref="A1:V1"/>
    <mergeCell ref="A2:V2"/>
    <mergeCell ref="B7:B11"/>
    <mergeCell ref="C7:C11"/>
    <mergeCell ref="T8:V8"/>
  </mergeCells>
  <printOptions/>
  <pageMargins left="0.25" right="0.15" top="0.15" bottom="0" header="0.2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68"/>
  <sheetViews>
    <sheetView zoomScalePageLayoutView="0" workbookViewId="0" topLeftCell="A30">
      <selection activeCell="AC25" sqref="AC25"/>
    </sheetView>
  </sheetViews>
  <sheetFormatPr defaultColWidth="9.140625" defaultRowHeight="12.75"/>
  <cols>
    <col min="1" max="1" width="3.7109375" style="36" customWidth="1"/>
    <col min="2" max="2" width="24.57421875" style="36" customWidth="1"/>
    <col min="3" max="3" width="7.140625" style="36" customWidth="1"/>
    <col min="4" max="4" width="8.28125" style="36" customWidth="1"/>
    <col min="5" max="5" width="9.140625" style="36" customWidth="1"/>
    <col min="6" max="6" width="8.00390625" style="36" customWidth="1"/>
    <col min="7" max="10" width="3.57421875" style="36" customWidth="1"/>
    <col min="11" max="11" width="3.8515625" style="36" customWidth="1"/>
    <col min="12" max="12" width="4.00390625" style="36" customWidth="1"/>
    <col min="13" max="13" width="3.7109375" style="36" customWidth="1"/>
    <col min="14" max="14" width="4.140625" style="36" customWidth="1"/>
    <col min="15" max="15" width="4.00390625" style="36" customWidth="1"/>
    <col min="16" max="16" width="3.8515625" style="36" customWidth="1"/>
    <col min="17" max="17" width="4.28125" style="36" customWidth="1"/>
    <col min="18" max="18" width="4.00390625" style="36" customWidth="1"/>
    <col min="19" max="19" width="3.7109375" style="36" customWidth="1"/>
    <col min="20" max="20" width="4.00390625" style="36" customWidth="1"/>
    <col min="21" max="21" width="3.7109375" style="36" customWidth="1"/>
    <col min="22" max="23" width="3.8515625" style="36" customWidth="1"/>
    <col min="24" max="24" width="4.140625" style="36" customWidth="1"/>
    <col min="25" max="27" width="4.00390625" style="36" customWidth="1"/>
    <col min="28" max="16384" width="9.140625" style="36" customWidth="1"/>
  </cols>
  <sheetData>
    <row r="1" spans="1:6" ht="19.5" customHeight="1">
      <c r="A1" s="163" t="s">
        <v>158</v>
      </c>
      <c r="B1" s="163"/>
      <c r="C1" s="163"/>
      <c r="D1" s="163"/>
      <c r="E1" s="163"/>
      <c r="F1" s="163"/>
    </row>
    <row r="2" spans="1:6" ht="19.5" customHeight="1">
      <c r="A2" s="117" t="s">
        <v>43</v>
      </c>
      <c r="B2" s="164"/>
      <c r="C2" s="164"/>
      <c r="D2" s="164"/>
      <c r="E2" s="164"/>
      <c r="F2" s="164"/>
    </row>
    <row r="3" spans="1:27" ht="8.25" customHeight="1">
      <c r="A3" s="177" t="s">
        <v>203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</row>
    <row r="4" spans="1:27" ht="6" customHeight="1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</row>
    <row r="5" spans="1:27" ht="12.75">
      <c r="A5" s="177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</row>
    <row r="6" spans="1:27" ht="25.5" customHeight="1">
      <c r="A6" s="184" t="s">
        <v>147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</row>
    <row r="7" spans="1:27" ht="12.75" customHeight="1" hidden="1">
      <c r="A7" s="185"/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</row>
    <row r="8" spans="1:27" s="39" customFormat="1" ht="19.5" customHeight="1" hidden="1">
      <c r="A8" s="186"/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</row>
    <row r="9" spans="1:27" s="39" customFormat="1" ht="19.5" customHeight="1">
      <c r="A9" s="180" t="s">
        <v>0</v>
      </c>
      <c r="B9" s="180" t="s">
        <v>111</v>
      </c>
      <c r="C9" s="180" t="s">
        <v>154</v>
      </c>
      <c r="D9" s="180" t="s">
        <v>190</v>
      </c>
      <c r="E9" s="180" t="s">
        <v>45</v>
      </c>
      <c r="F9" s="180"/>
      <c r="G9" s="172" t="s">
        <v>157</v>
      </c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4"/>
    </row>
    <row r="10" spans="1:27" s="39" customFormat="1" ht="39" customHeight="1">
      <c r="A10" s="180"/>
      <c r="B10" s="180"/>
      <c r="C10" s="180"/>
      <c r="D10" s="181"/>
      <c r="E10" s="180"/>
      <c r="F10" s="180"/>
      <c r="G10" s="170" t="s">
        <v>152</v>
      </c>
      <c r="H10" s="170"/>
      <c r="I10" s="171"/>
      <c r="J10" s="169" t="s">
        <v>153</v>
      </c>
      <c r="K10" s="169"/>
      <c r="L10" s="169"/>
      <c r="M10" s="176" t="s">
        <v>163</v>
      </c>
      <c r="N10" s="169"/>
      <c r="O10" s="169"/>
      <c r="P10" s="175" t="s">
        <v>151</v>
      </c>
      <c r="Q10" s="169"/>
      <c r="R10" s="169"/>
      <c r="S10" s="169" t="s">
        <v>160</v>
      </c>
      <c r="T10" s="169"/>
      <c r="U10" s="169"/>
      <c r="V10" s="169" t="s">
        <v>161</v>
      </c>
      <c r="W10" s="169"/>
      <c r="X10" s="169"/>
      <c r="Y10" s="169" t="s">
        <v>162</v>
      </c>
      <c r="Z10" s="169"/>
      <c r="AA10" s="169"/>
    </row>
    <row r="11" spans="1:27" s="39" customFormat="1" ht="19.5" customHeight="1">
      <c r="A11" s="180"/>
      <c r="B11" s="180"/>
      <c r="C11" s="180"/>
      <c r="D11" s="181"/>
      <c r="E11" s="182" t="s">
        <v>156</v>
      </c>
      <c r="F11" s="182" t="s">
        <v>178</v>
      </c>
      <c r="G11" s="161" t="s">
        <v>44</v>
      </c>
      <c r="H11" s="162"/>
      <c r="I11" s="162"/>
      <c r="J11" s="161" t="s">
        <v>44</v>
      </c>
      <c r="K11" s="162"/>
      <c r="L11" s="162"/>
      <c r="M11" s="161" t="s">
        <v>44</v>
      </c>
      <c r="N11" s="162"/>
      <c r="O11" s="162"/>
      <c r="P11" s="161" t="s">
        <v>44</v>
      </c>
      <c r="Q11" s="162"/>
      <c r="R11" s="162"/>
      <c r="S11" s="161" t="s">
        <v>44</v>
      </c>
      <c r="T11" s="162"/>
      <c r="U11" s="162"/>
      <c r="V11" s="161" t="s">
        <v>44</v>
      </c>
      <c r="W11" s="162"/>
      <c r="X11" s="162"/>
      <c r="Y11" s="161" t="s">
        <v>44</v>
      </c>
      <c r="Z11" s="162"/>
      <c r="AA11" s="162"/>
    </row>
    <row r="12" spans="1:27" s="39" customFormat="1" ht="19.5" customHeight="1">
      <c r="A12" s="180"/>
      <c r="B12" s="180"/>
      <c r="C12" s="180"/>
      <c r="D12" s="181"/>
      <c r="E12" s="183"/>
      <c r="F12" s="182"/>
      <c r="G12" s="162" t="s">
        <v>47</v>
      </c>
      <c r="H12" s="162" t="s">
        <v>150</v>
      </c>
      <c r="I12" s="162"/>
      <c r="J12" s="162" t="s">
        <v>47</v>
      </c>
      <c r="K12" s="162" t="s">
        <v>150</v>
      </c>
      <c r="L12" s="162"/>
      <c r="M12" s="162" t="s">
        <v>1</v>
      </c>
      <c r="N12" s="162" t="s">
        <v>150</v>
      </c>
      <c r="O12" s="162"/>
      <c r="P12" s="162" t="s">
        <v>1</v>
      </c>
      <c r="Q12" s="162" t="s">
        <v>150</v>
      </c>
      <c r="R12" s="162"/>
      <c r="S12" s="162" t="s">
        <v>1</v>
      </c>
      <c r="T12" s="162" t="s">
        <v>150</v>
      </c>
      <c r="U12" s="162"/>
      <c r="V12" s="162" t="s">
        <v>1</v>
      </c>
      <c r="W12" s="162" t="s">
        <v>150</v>
      </c>
      <c r="X12" s="162"/>
      <c r="Y12" s="162" t="s">
        <v>1</v>
      </c>
      <c r="Z12" s="162" t="s">
        <v>150</v>
      </c>
      <c r="AA12" s="162"/>
    </row>
    <row r="13" spans="1:27" s="39" customFormat="1" ht="51" customHeight="1">
      <c r="A13" s="180"/>
      <c r="B13" s="180"/>
      <c r="C13" s="180"/>
      <c r="D13" s="181"/>
      <c r="E13" s="183"/>
      <c r="F13" s="182"/>
      <c r="G13" s="162"/>
      <c r="H13" s="65" t="s">
        <v>0</v>
      </c>
      <c r="I13" s="66" t="s">
        <v>148</v>
      </c>
      <c r="J13" s="162"/>
      <c r="K13" s="66" t="s">
        <v>0</v>
      </c>
      <c r="L13" s="66" t="s">
        <v>148</v>
      </c>
      <c r="M13" s="162"/>
      <c r="N13" s="66" t="s">
        <v>0</v>
      </c>
      <c r="O13" s="66" t="s">
        <v>148</v>
      </c>
      <c r="P13" s="162"/>
      <c r="Q13" s="66" t="s">
        <v>0</v>
      </c>
      <c r="R13" s="66" t="s">
        <v>148</v>
      </c>
      <c r="S13" s="162"/>
      <c r="T13" s="66" t="s">
        <v>0</v>
      </c>
      <c r="U13" s="66" t="s">
        <v>148</v>
      </c>
      <c r="V13" s="162"/>
      <c r="W13" s="66" t="s">
        <v>0</v>
      </c>
      <c r="X13" s="66" t="s">
        <v>148</v>
      </c>
      <c r="Y13" s="162"/>
      <c r="Z13" s="66" t="s">
        <v>0</v>
      </c>
      <c r="AA13" s="66" t="s">
        <v>148</v>
      </c>
    </row>
    <row r="14" spans="1:29" s="39" customFormat="1" ht="19.5" customHeight="1">
      <c r="A14" s="37">
        <v>1</v>
      </c>
      <c r="B14" s="38" t="s">
        <v>165</v>
      </c>
      <c r="C14" s="42">
        <v>5274</v>
      </c>
      <c r="D14" s="70">
        <f aca="true" t="shared" si="0" ref="D14:D38">(C14*0.3)/100</f>
        <v>15.822000000000001</v>
      </c>
      <c r="E14" s="71">
        <f>SUM(G14:AA14)</f>
        <v>17</v>
      </c>
      <c r="F14" s="70">
        <f>SUM(D14-E14)</f>
        <v>-1.177999999999999</v>
      </c>
      <c r="G14" s="23">
        <v>1</v>
      </c>
      <c r="H14" s="23">
        <v>3</v>
      </c>
      <c r="I14" s="23">
        <v>13</v>
      </c>
      <c r="J14" s="25"/>
      <c r="K14" s="23"/>
      <c r="L14" s="25"/>
      <c r="M14" s="25"/>
      <c r="N14" s="23"/>
      <c r="O14" s="25"/>
      <c r="P14" s="25"/>
      <c r="Q14" s="23"/>
      <c r="R14" s="25"/>
      <c r="S14" s="25"/>
      <c r="T14" s="23"/>
      <c r="U14" s="25"/>
      <c r="V14" s="25"/>
      <c r="W14" s="23"/>
      <c r="X14" s="25"/>
      <c r="Y14" s="25"/>
      <c r="Z14" s="23"/>
      <c r="AA14" s="25"/>
      <c r="AC14" s="39" t="s">
        <v>199</v>
      </c>
    </row>
    <row r="15" spans="1:27" s="39" customFormat="1" ht="19.5" customHeight="1">
      <c r="A15" s="32">
        <v>2</v>
      </c>
      <c r="B15" s="40" t="s">
        <v>166</v>
      </c>
      <c r="C15" s="43">
        <v>1602</v>
      </c>
      <c r="D15" s="72">
        <f t="shared" si="0"/>
        <v>4.806</v>
      </c>
      <c r="E15" s="73">
        <f>SUM(G15:AA15)</f>
        <v>6</v>
      </c>
      <c r="F15" s="72">
        <f>SUM(D15-E15)</f>
        <v>-1.194</v>
      </c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>
        <v>1</v>
      </c>
      <c r="R15" s="26">
        <v>5</v>
      </c>
      <c r="S15" s="26"/>
      <c r="T15" s="26"/>
      <c r="U15" s="26"/>
      <c r="V15" s="26"/>
      <c r="W15" s="26"/>
      <c r="X15" s="26"/>
      <c r="Y15" s="26"/>
      <c r="Z15" s="26"/>
      <c r="AA15" s="26"/>
    </row>
    <row r="16" spans="1:27" s="39" customFormat="1" ht="19.5" customHeight="1">
      <c r="A16" s="32">
        <v>3</v>
      </c>
      <c r="B16" s="40" t="s">
        <v>123</v>
      </c>
      <c r="C16" s="43">
        <v>2000</v>
      </c>
      <c r="D16" s="72">
        <f t="shared" si="0"/>
        <v>6</v>
      </c>
      <c r="E16" s="71">
        <f aca="true" t="shared" si="1" ref="E16:E43">SUM(G16:AA16)</f>
        <v>10</v>
      </c>
      <c r="F16" s="70">
        <f aca="true" t="shared" si="2" ref="F16:F27">SUM(D16-E16)</f>
        <v>-4</v>
      </c>
      <c r="G16" s="26"/>
      <c r="H16" s="26">
        <v>2</v>
      </c>
      <c r="I16" s="26">
        <v>8</v>
      </c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</row>
    <row r="17" spans="1:27" s="39" customFormat="1" ht="19.5" customHeight="1">
      <c r="A17" s="32">
        <v>4</v>
      </c>
      <c r="B17" s="40" t="s">
        <v>167</v>
      </c>
      <c r="C17" s="43">
        <v>1342</v>
      </c>
      <c r="D17" s="72">
        <f t="shared" si="0"/>
        <v>4.026</v>
      </c>
      <c r="E17" s="73">
        <f t="shared" si="1"/>
        <v>4</v>
      </c>
      <c r="F17" s="72">
        <f t="shared" si="2"/>
        <v>0.0259999999999998</v>
      </c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>
        <v>3</v>
      </c>
      <c r="S17" s="26"/>
      <c r="T17" s="26"/>
      <c r="U17" s="26"/>
      <c r="V17" s="26"/>
      <c r="W17" s="26"/>
      <c r="X17" s="26"/>
      <c r="Y17" s="26"/>
      <c r="Z17" s="26">
        <v>1</v>
      </c>
      <c r="AA17" s="26"/>
    </row>
    <row r="18" spans="1:27" s="39" customFormat="1" ht="19.5" customHeight="1">
      <c r="A18" s="32">
        <v>5</v>
      </c>
      <c r="B18" s="40" t="s">
        <v>168</v>
      </c>
      <c r="C18" s="43">
        <v>955</v>
      </c>
      <c r="D18" s="72">
        <f t="shared" si="0"/>
        <v>2.865</v>
      </c>
      <c r="E18" s="71">
        <f t="shared" si="1"/>
        <v>8</v>
      </c>
      <c r="F18" s="70">
        <f t="shared" si="2"/>
        <v>-5.135</v>
      </c>
      <c r="G18" s="28"/>
      <c r="H18" s="26"/>
      <c r="I18" s="26">
        <v>2</v>
      </c>
      <c r="J18" s="28"/>
      <c r="K18" s="28"/>
      <c r="L18" s="26">
        <v>2</v>
      </c>
      <c r="M18" s="28"/>
      <c r="N18" s="28"/>
      <c r="O18" s="26"/>
      <c r="P18" s="26">
        <v>1</v>
      </c>
      <c r="Q18" s="28"/>
      <c r="R18" s="26">
        <v>3</v>
      </c>
      <c r="S18" s="28"/>
      <c r="T18" s="28"/>
      <c r="U18" s="26"/>
      <c r="V18" s="28"/>
      <c r="W18" s="28"/>
      <c r="X18" s="26"/>
      <c r="Y18" s="28"/>
      <c r="Z18" s="28"/>
      <c r="AA18" s="26"/>
    </row>
    <row r="19" spans="1:27" s="39" customFormat="1" ht="19.5" customHeight="1">
      <c r="A19" s="32">
        <v>6</v>
      </c>
      <c r="B19" s="40" t="s">
        <v>112</v>
      </c>
      <c r="C19" s="43">
        <v>950</v>
      </c>
      <c r="D19" s="72">
        <f t="shared" si="0"/>
        <v>2.85</v>
      </c>
      <c r="E19" s="73">
        <f t="shared" si="1"/>
        <v>8</v>
      </c>
      <c r="F19" s="72">
        <f t="shared" si="2"/>
        <v>-5.15</v>
      </c>
      <c r="G19" s="26"/>
      <c r="H19" s="26"/>
      <c r="I19" s="26">
        <v>8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</row>
    <row r="20" spans="1:27" s="39" customFormat="1" ht="19.5" customHeight="1">
      <c r="A20" s="32">
        <v>7</v>
      </c>
      <c r="B20" s="40" t="s">
        <v>169</v>
      </c>
      <c r="C20" s="43">
        <v>949</v>
      </c>
      <c r="D20" s="72">
        <f t="shared" si="0"/>
        <v>2.847</v>
      </c>
      <c r="E20" s="71">
        <f t="shared" si="1"/>
        <v>4</v>
      </c>
      <c r="F20" s="70">
        <f t="shared" si="2"/>
        <v>-1.153</v>
      </c>
      <c r="G20" s="26"/>
      <c r="H20" s="26">
        <v>1</v>
      </c>
      <c r="I20" s="26">
        <v>3</v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</row>
    <row r="21" spans="1:27" s="39" customFormat="1" ht="19.5" customHeight="1">
      <c r="A21" s="32">
        <v>8</v>
      </c>
      <c r="B21" s="40" t="s">
        <v>122</v>
      </c>
      <c r="C21" s="43">
        <v>903</v>
      </c>
      <c r="D21" s="72">
        <f t="shared" si="0"/>
        <v>2.7089999999999996</v>
      </c>
      <c r="E21" s="73">
        <f t="shared" si="1"/>
        <v>6</v>
      </c>
      <c r="F21" s="72">
        <f t="shared" si="2"/>
        <v>-3.2910000000000004</v>
      </c>
      <c r="G21" s="26"/>
      <c r="H21" s="26">
        <v>3</v>
      </c>
      <c r="I21" s="26">
        <v>3</v>
      </c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</row>
    <row r="22" spans="1:27" s="39" customFormat="1" ht="19.5" customHeight="1">
      <c r="A22" s="32">
        <v>9</v>
      </c>
      <c r="B22" s="40" t="s">
        <v>113</v>
      </c>
      <c r="C22" s="43">
        <v>832</v>
      </c>
      <c r="D22" s="72">
        <f t="shared" si="0"/>
        <v>2.496</v>
      </c>
      <c r="E22" s="71">
        <f t="shared" si="1"/>
        <v>4</v>
      </c>
      <c r="F22" s="70">
        <f t="shared" si="2"/>
        <v>-1.504</v>
      </c>
      <c r="G22" s="26"/>
      <c r="H22" s="26"/>
      <c r="I22" s="26"/>
      <c r="J22" s="26"/>
      <c r="K22" s="28"/>
      <c r="L22" s="26"/>
      <c r="M22" s="26"/>
      <c r="N22" s="26"/>
      <c r="O22" s="26"/>
      <c r="P22" s="26">
        <v>1</v>
      </c>
      <c r="Q22" s="26"/>
      <c r="R22" s="26">
        <v>3</v>
      </c>
      <c r="S22" s="26"/>
      <c r="T22" s="28"/>
      <c r="U22" s="28"/>
      <c r="V22" s="28"/>
      <c r="W22" s="28"/>
      <c r="X22" s="28"/>
      <c r="Y22" s="28"/>
      <c r="Z22" s="28"/>
      <c r="AA22" s="28"/>
    </row>
    <row r="23" spans="1:27" s="39" customFormat="1" ht="19.5" customHeight="1">
      <c r="A23" s="32">
        <v>10</v>
      </c>
      <c r="B23" s="40" t="s">
        <v>116</v>
      </c>
      <c r="C23" s="43">
        <v>788</v>
      </c>
      <c r="D23" s="72">
        <f t="shared" si="0"/>
        <v>2.364</v>
      </c>
      <c r="E23" s="73">
        <f t="shared" si="1"/>
        <v>3</v>
      </c>
      <c r="F23" s="72">
        <f t="shared" si="2"/>
        <v>-0.6360000000000001</v>
      </c>
      <c r="G23" s="26"/>
      <c r="H23" s="26">
        <v>1</v>
      </c>
      <c r="I23" s="26">
        <v>1</v>
      </c>
      <c r="J23" s="28"/>
      <c r="K23" s="28"/>
      <c r="L23" s="89">
        <v>1</v>
      </c>
      <c r="M23" s="26"/>
      <c r="N23" s="26"/>
      <c r="O23" s="26"/>
      <c r="P23" s="26"/>
      <c r="Q23" s="26"/>
      <c r="R23" s="26"/>
      <c r="S23" s="26"/>
      <c r="T23" s="28"/>
      <c r="U23" s="28"/>
      <c r="V23" s="28"/>
      <c r="W23" s="28"/>
      <c r="X23" s="28"/>
      <c r="Y23" s="28"/>
      <c r="Z23" s="28"/>
      <c r="AA23" s="28"/>
    </row>
    <row r="24" spans="1:27" s="39" customFormat="1" ht="19.5" customHeight="1">
      <c r="A24" s="32">
        <v>11</v>
      </c>
      <c r="B24" s="29" t="s">
        <v>117</v>
      </c>
      <c r="C24" s="109">
        <v>830</v>
      </c>
      <c r="D24" s="72">
        <f t="shared" si="0"/>
        <v>2.49</v>
      </c>
      <c r="E24" s="71">
        <f t="shared" si="1"/>
        <v>8</v>
      </c>
      <c r="F24" s="70">
        <f t="shared" si="2"/>
        <v>-5.51</v>
      </c>
      <c r="G24" s="26"/>
      <c r="H24" s="26">
        <v>1</v>
      </c>
      <c r="I24" s="26">
        <v>3</v>
      </c>
      <c r="J24" s="26"/>
      <c r="K24" s="26"/>
      <c r="L24" s="26"/>
      <c r="M24" s="26"/>
      <c r="N24" s="26"/>
      <c r="O24" s="26"/>
      <c r="P24" s="26"/>
      <c r="Q24" s="26">
        <v>1</v>
      </c>
      <c r="R24" s="26">
        <v>3</v>
      </c>
      <c r="S24" s="26"/>
      <c r="T24" s="26"/>
      <c r="U24" s="26"/>
      <c r="V24" s="26"/>
      <c r="W24" s="26"/>
      <c r="X24" s="26"/>
      <c r="Y24" s="26"/>
      <c r="Z24" s="26"/>
      <c r="AA24" s="26"/>
    </row>
    <row r="25" spans="1:27" s="39" customFormat="1" ht="19.5" customHeight="1">
      <c r="A25" s="32">
        <v>12</v>
      </c>
      <c r="B25" s="40" t="s">
        <v>118</v>
      </c>
      <c r="C25" s="43">
        <v>799</v>
      </c>
      <c r="D25" s="72">
        <f t="shared" si="0"/>
        <v>2.397</v>
      </c>
      <c r="E25" s="73">
        <f t="shared" si="1"/>
        <v>7</v>
      </c>
      <c r="F25" s="72">
        <f t="shared" si="2"/>
        <v>-4.603</v>
      </c>
      <c r="G25" s="26">
        <v>1</v>
      </c>
      <c r="H25" s="26">
        <v>2</v>
      </c>
      <c r="I25" s="26">
        <v>4</v>
      </c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</row>
    <row r="26" spans="1:27" s="39" customFormat="1" ht="19.5" customHeight="1">
      <c r="A26" s="32">
        <v>13</v>
      </c>
      <c r="B26" s="40" t="s">
        <v>170</v>
      </c>
      <c r="C26" s="43">
        <v>359</v>
      </c>
      <c r="D26" s="72">
        <f t="shared" si="0"/>
        <v>1.077</v>
      </c>
      <c r="E26" s="71">
        <f t="shared" si="1"/>
        <v>2</v>
      </c>
      <c r="F26" s="70">
        <f t="shared" si="2"/>
        <v>-0.923</v>
      </c>
      <c r="G26" s="26"/>
      <c r="H26" s="26">
        <v>1</v>
      </c>
      <c r="I26" s="26">
        <v>1</v>
      </c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</row>
    <row r="27" spans="1:27" s="39" customFormat="1" ht="19.5" customHeight="1">
      <c r="A27" s="32">
        <v>14</v>
      </c>
      <c r="B27" s="40" t="s">
        <v>119</v>
      </c>
      <c r="C27" s="43">
        <v>547</v>
      </c>
      <c r="D27" s="72">
        <f t="shared" si="0"/>
        <v>1.641</v>
      </c>
      <c r="E27" s="73">
        <f t="shared" si="1"/>
        <v>2</v>
      </c>
      <c r="F27" s="72">
        <f t="shared" si="2"/>
        <v>-0.359</v>
      </c>
      <c r="G27" s="26"/>
      <c r="H27" s="26">
        <v>1</v>
      </c>
      <c r="I27" s="26">
        <v>1</v>
      </c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</row>
    <row r="28" spans="1:27" s="39" customFormat="1" ht="19.5" customHeight="1">
      <c r="A28" s="180" t="s">
        <v>0</v>
      </c>
      <c r="B28" s="180" t="s">
        <v>111</v>
      </c>
      <c r="C28" s="180" t="s">
        <v>154</v>
      </c>
      <c r="D28" s="180" t="s">
        <v>190</v>
      </c>
      <c r="E28" s="180" t="s">
        <v>45</v>
      </c>
      <c r="F28" s="180"/>
      <c r="G28" s="172" t="s">
        <v>157</v>
      </c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4"/>
    </row>
    <row r="29" spans="1:27" s="39" customFormat="1" ht="48.75" customHeight="1">
      <c r="A29" s="180"/>
      <c r="B29" s="180"/>
      <c r="C29" s="180"/>
      <c r="D29" s="181"/>
      <c r="E29" s="180"/>
      <c r="F29" s="180"/>
      <c r="G29" s="170" t="s">
        <v>152</v>
      </c>
      <c r="H29" s="170"/>
      <c r="I29" s="171"/>
      <c r="J29" s="169" t="s">
        <v>153</v>
      </c>
      <c r="K29" s="169"/>
      <c r="L29" s="169"/>
      <c r="M29" s="176" t="s">
        <v>163</v>
      </c>
      <c r="N29" s="169"/>
      <c r="O29" s="169"/>
      <c r="P29" s="175" t="s">
        <v>151</v>
      </c>
      <c r="Q29" s="169"/>
      <c r="R29" s="169"/>
      <c r="S29" s="169" t="s">
        <v>160</v>
      </c>
      <c r="T29" s="169"/>
      <c r="U29" s="169"/>
      <c r="V29" s="169" t="s">
        <v>161</v>
      </c>
      <c r="W29" s="169"/>
      <c r="X29" s="169"/>
      <c r="Y29" s="169" t="s">
        <v>162</v>
      </c>
      <c r="Z29" s="169"/>
      <c r="AA29" s="169"/>
    </row>
    <row r="30" spans="1:27" s="39" customFormat="1" ht="19.5" customHeight="1">
      <c r="A30" s="180"/>
      <c r="B30" s="180"/>
      <c r="C30" s="180"/>
      <c r="D30" s="181"/>
      <c r="E30" s="182" t="s">
        <v>156</v>
      </c>
      <c r="F30" s="182" t="s">
        <v>178</v>
      </c>
      <c r="G30" s="161" t="s">
        <v>44</v>
      </c>
      <c r="H30" s="162"/>
      <c r="I30" s="162"/>
      <c r="J30" s="161" t="s">
        <v>44</v>
      </c>
      <c r="K30" s="162"/>
      <c r="L30" s="162"/>
      <c r="M30" s="161" t="s">
        <v>44</v>
      </c>
      <c r="N30" s="162"/>
      <c r="O30" s="162"/>
      <c r="P30" s="161" t="s">
        <v>44</v>
      </c>
      <c r="Q30" s="162"/>
      <c r="R30" s="162"/>
      <c r="S30" s="161" t="s">
        <v>44</v>
      </c>
      <c r="T30" s="162"/>
      <c r="U30" s="162"/>
      <c r="V30" s="161" t="s">
        <v>44</v>
      </c>
      <c r="W30" s="162"/>
      <c r="X30" s="162"/>
      <c r="Y30" s="161" t="s">
        <v>44</v>
      </c>
      <c r="Z30" s="162"/>
      <c r="AA30" s="162"/>
    </row>
    <row r="31" spans="1:27" s="39" customFormat="1" ht="19.5" customHeight="1">
      <c r="A31" s="180"/>
      <c r="B31" s="180"/>
      <c r="C31" s="180"/>
      <c r="D31" s="181"/>
      <c r="E31" s="183"/>
      <c r="F31" s="182"/>
      <c r="G31" s="162" t="s">
        <v>47</v>
      </c>
      <c r="H31" s="162" t="s">
        <v>150</v>
      </c>
      <c r="I31" s="162"/>
      <c r="J31" s="162" t="s">
        <v>47</v>
      </c>
      <c r="K31" s="162" t="s">
        <v>150</v>
      </c>
      <c r="L31" s="162"/>
      <c r="M31" s="162" t="s">
        <v>1</v>
      </c>
      <c r="N31" s="162" t="s">
        <v>150</v>
      </c>
      <c r="O31" s="162"/>
      <c r="P31" s="162" t="s">
        <v>1</v>
      </c>
      <c r="Q31" s="162" t="s">
        <v>150</v>
      </c>
      <c r="R31" s="162"/>
      <c r="S31" s="162" t="s">
        <v>1</v>
      </c>
      <c r="T31" s="162" t="s">
        <v>150</v>
      </c>
      <c r="U31" s="162"/>
      <c r="V31" s="162" t="s">
        <v>1</v>
      </c>
      <c r="W31" s="162" t="s">
        <v>150</v>
      </c>
      <c r="X31" s="162"/>
      <c r="Y31" s="162" t="s">
        <v>1</v>
      </c>
      <c r="Z31" s="162" t="s">
        <v>150</v>
      </c>
      <c r="AA31" s="162"/>
    </row>
    <row r="32" spans="1:27" s="39" customFormat="1" ht="19.5" customHeight="1">
      <c r="A32" s="180"/>
      <c r="B32" s="180"/>
      <c r="C32" s="180"/>
      <c r="D32" s="181"/>
      <c r="E32" s="183"/>
      <c r="F32" s="182"/>
      <c r="G32" s="162"/>
      <c r="H32" s="65" t="s">
        <v>0</v>
      </c>
      <c r="I32" s="66" t="s">
        <v>148</v>
      </c>
      <c r="J32" s="162"/>
      <c r="K32" s="66" t="s">
        <v>0</v>
      </c>
      <c r="L32" s="66" t="s">
        <v>148</v>
      </c>
      <c r="M32" s="162"/>
      <c r="N32" s="66" t="s">
        <v>0</v>
      </c>
      <c r="O32" s="66" t="s">
        <v>148</v>
      </c>
      <c r="P32" s="162"/>
      <c r="Q32" s="66" t="s">
        <v>0</v>
      </c>
      <c r="R32" s="66" t="s">
        <v>148</v>
      </c>
      <c r="S32" s="162"/>
      <c r="T32" s="66" t="s">
        <v>0</v>
      </c>
      <c r="U32" s="66" t="s">
        <v>148</v>
      </c>
      <c r="V32" s="162"/>
      <c r="W32" s="66" t="s">
        <v>0</v>
      </c>
      <c r="X32" s="66" t="s">
        <v>148</v>
      </c>
      <c r="Y32" s="162"/>
      <c r="Z32" s="66" t="s">
        <v>0</v>
      </c>
      <c r="AA32" s="66" t="s">
        <v>148</v>
      </c>
    </row>
    <row r="33" spans="1:27" ht="19.5" customHeight="1">
      <c r="A33" s="32">
        <v>15</v>
      </c>
      <c r="B33" s="40" t="s">
        <v>171</v>
      </c>
      <c r="C33" s="43">
        <v>335</v>
      </c>
      <c r="D33" s="72">
        <f t="shared" si="0"/>
        <v>1.005</v>
      </c>
      <c r="E33" s="71">
        <f t="shared" si="1"/>
        <v>2</v>
      </c>
      <c r="F33" s="70">
        <f>SUM(D33-E33)</f>
        <v>-0.9950000000000001</v>
      </c>
      <c r="G33" s="26"/>
      <c r="H33" s="26">
        <v>1</v>
      </c>
      <c r="I33" s="26">
        <v>1</v>
      </c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</row>
    <row r="34" spans="1:27" ht="18" customHeight="1">
      <c r="A34" s="32">
        <v>16</v>
      </c>
      <c r="B34" s="40" t="s">
        <v>172</v>
      </c>
      <c r="C34" s="43">
        <v>284</v>
      </c>
      <c r="D34" s="72">
        <f t="shared" si="0"/>
        <v>0.852</v>
      </c>
      <c r="E34" s="73">
        <f t="shared" si="1"/>
        <v>2</v>
      </c>
      <c r="F34" s="72">
        <f>SUM(D34-E34)</f>
        <v>-1.1480000000000001</v>
      </c>
      <c r="G34" s="26"/>
      <c r="H34" s="26">
        <v>1</v>
      </c>
      <c r="I34" s="26">
        <v>1</v>
      </c>
      <c r="J34" s="26"/>
      <c r="K34" s="32"/>
      <c r="L34" s="32"/>
      <c r="M34" s="28"/>
      <c r="N34" s="32"/>
      <c r="O34" s="32"/>
      <c r="P34" s="28"/>
      <c r="Q34" s="32"/>
      <c r="R34" s="32"/>
      <c r="S34" s="28"/>
      <c r="T34" s="32"/>
      <c r="U34" s="32"/>
      <c r="V34" s="28"/>
      <c r="W34" s="32"/>
      <c r="X34" s="32"/>
      <c r="Y34" s="28"/>
      <c r="Z34" s="32"/>
      <c r="AA34" s="32"/>
    </row>
    <row r="35" spans="1:27" ht="18.75" customHeight="1">
      <c r="A35" s="32">
        <v>17</v>
      </c>
      <c r="B35" s="40" t="s">
        <v>173</v>
      </c>
      <c r="C35" s="43">
        <v>261</v>
      </c>
      <c r="D35" s="72">
        <f t="shared" si="0"/>
        <v>0.7829999999999999</v>
      </c>
      <c r="E35" s="71">
        <f t="shared" si="1"/>
        <v>2</v>
      </c>
      <c r="F35" s="70">
        <f aca="true" t="shared" si="3" ref="F35:F43">SUM(D35-E35)</f>
        <v>-1.217</v>
      </c>
      <c r="G35" s="26"/>
      <c r="H35" s="26">
        <v>1</v>
      </c>
      <c r="I35" s="26">
        <v>1</v>
      </c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</row>
    <row r="36" spans="1:27" ht="17.25" customHeight="1">
      <c r="A36" s="32">
        <v>18</v>
      </c>
      <c r="B36" s="40" t="s">
        <v>120</v>
      </c>
      <c r="C36" s="43">
        <v>266</v>
      </c>
      <c r="D36" s="72">
        <f t="shared" si="0"/>
        <v>0.7979999999999999</v>
      </c>
      <c r="E36" s="73">
        <f t="shared" si="1"/>
        <v>1</v>
      </c>
      <c r="F36" s="72">
        <f t="shared" si="3"/>
        <v>-0.20200000000000007</v>
      </c>
      <c r="G36" s="26">
        <v>1</v>
      </c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</row>
    <row r="37" spans="1:27" ht="19.5" customHeight="1">
      <c r="A37" s="32">
        <v>19</v>
      </c>
      <c r="B37" s="40" t="s">
        <v>114</v>
      </c>
      <c r="C37" s="43">
        <v>193</v>
      </c>
      <c r="D37" s="72">
        <f t="shared" si="0"/>
        <v>0.579</v>
      </c>
      <c r="E37" s="71">
        <f t="shared" si="1"/>
        <v>2</v>
      </c>
      <c r="F37" s="70">
        <f t="shared" si="3"/>
        <v>-1.421</v>
      </c>
      <c r="G37" s="26"/>
      <c r="H37" s="26">
        <v>1</v>
      </c>
      <c r="I37" s="26">
        <v>1</v>
      </c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</row>
    <row r="38" spans="1:27" ht="18" customHeight="1">
      <c r="A38" s="32">
        <v>20</v>
      </c>
      <c r="B38" s="110" t="s">
        <v>177</v>
      </c>
      <c r="C38" s="111">
        <v>193</v>
      </c>
      <c r="D38" s="72">
        <f t="shared" si="0"/>
        <v>0.579</v>
      </c>
      <c r="E38" s="73">
        <f t="shared" si="1"/>
        <v>0</v>
      </c>
      <c r="F38" s="72">
        <f t="shared" si="3"/>
        <v>0.579</v>
      </c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</row>
    <row r="39" spans="1:27" ht="20.25" customHeight="1">
      <c r="A39" s="32">
        <v>21</v>
      </c>
      <c r="B39" s="40" t="s">
        <v>176</v>
      </c>
      <c r="C39" s="43">
        <v>129</v>
      </c>
      <c r="D39" s="72">
        <v>1</v>
      </c>
      <c r="E39" s="71">
        <f t="shared" si="1"/>
        <v>3</v>
      </c>
      <c r="F39" s="70">
        <f t="shared" si="3"/>
        <v>-2</v>
      </c>
      <c r="G39" s="26"/>
      <c r="H39" s="26">
        <v>1</v>
      </c>
      <c r="I39" s="26">
        <v>1</v>
      </c>
      <c r="J39" s="26"/>
      <c r="K39" s="26"/>
      <c r="L39" s="26">
        <v>1</v>
      </c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</row>
    <row r="40" spans="1:27" ht="19.5" customHeight="1">
      <c r="A40" s="32">
        <v>22</v>
      </c>
      <c r="B40" s="110" t="s">
        <v>175</v>
      </c>
      <c r="C40" s="111">
        <v>125</v>
      </c>
      <c r="D40" s="72">
        <v>1</v>
      </c>
      <c r="E40" s="73">
        <f t="shared" si="1"/>
        <v>0</v>
      </c>
      <c r="F40" s="72">
        <f t="shared" si="3"/>
        <v>1</v>
      </c>
      <c r="G40" s="26"/>
      <c r="H40" s="26"/>
      <c r="I40" s="26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7.25" customHeight="1">
      <c r="A41" s="32">
        <v>23</v>
      </c>
      <c r="B41" s="40" t="s">
        <v>115</v>
      </c>
      <c r="C41" s="43">
        <v>65</v>
      </c>
      <c r="D41" s="72">
        <v>1</v>
      </c>
      <c r="E41" s="71">
        <f t="shared" si="1"/>
        <v>2</v>
      </c>
      <c r="F41" s="70">
        <f t="shared" si="3"/>
        <v>-1</v>
      </c>
      <c r="G41" s="26"/>
      <c r="H41" s="26"/>
      <c r="I41" s="26">
        <v>1</v>
      </c>
      <c r="J41" s="26"/>
      <c r="K41" s="26">
        <v>1</v>
      </c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</row>
    <row r="42" spans="1:27" ht="18.75" customHeight="1">
      <c r="A42" s="32">
        <v>24</v>
      </c>
      <c r="B42" s="40" t="s">
        <v>174</v>
      </c>
      <c r="C42" s="43">
        <v>68</v>
      </c>
      <c r="D42" s="72">
        <v>1</v>
      </c>
      <c r="E42" s="73">
        <f t="shared" si="1"/>
        <v>1</v>
      </c>
      <c r="F42" s="72">
        <f t="shared" si="3"/>
        <v>0</v>
      </c>
      <c r="G42" s="30"/>
      <c r="H42" s="30"/>
      <c r="I42" s="30"/>
      <c r="J42" s="28"/>
      <c r="K42" s="28"/>
      <c r="L42" s="28"/>
      <c r="M42" s="28"/>
      <c r="N42" s="28"/>
      <c r="O42" s="28"/>
      <c r="P42" s="28"/>
      <c r="Q42" s="26"/>
      <c r="R42" s="26">
        <v>1</v>
      </c>
      <c r="S42" s="28"/>
      <c r="T42" s="28"/>
      <c r="U42" s="28"/>
      <c r="V42" s="28"/>
      <c r="W42" s="28"/>
      <c r="X42" s="28"/>
      <c r="Y42" s="28"/>
      <c r="Z42" s="28"/>
      <c r="AA42" s="28"/>
    </row>
    <row r="43" spans="1:27" ht="18.75" customHeight="1">
      <c r="A43" s="32">
        <v>25</v>
      </c>
      <c r="B43" s="41" t="s">
        <v>121</v>
      </c>
      <c r="C43" s="44">
        <v>50</v>
      </c>
      <c r="D43" s="74">
        <v>1</v>
      </c>
      <c r="E43" s="71">
        <f t="shared" si="1"/>
        <v>2</v>
      </c>
      <c r="F43" s="70">
        <f t="shared" si="3"/>
        <v>-1</v>
      </c>
      <c r="G43" s="26"/>
      <c r="H43" s="26">
        <v>1</v>
      </c>
      <c r="I43" s="26">
        <v>1</v>
      </c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</row>
    <row r="44" spans="1:27" ht="17.25" customHeight="1">
      <c r="A44" s="92"/>
      <c r="B44" s="93" t="s">
        <v>124</v>
      </c>
      <c r="C44" s="94">
        <f>SUM(C14:C43)</f>
        <v>20099</v>
      </c>
      <c r="D44" s="94">
        <f>SUM(D14:D43)</f>
        <v>63.986</v>
      </c>
      <c r="E44" s="94">
        <f>SUM(G44:AA44)</f>
        <v>106</v>
      </c>
      <c r="F44" s="94">
        <f>SUM(D44-E44)</f>
        <v>-42.014</v>
      </c>
      <c r="G44" s="95">
        <f aca="true" t="shared" si="4" ref="G44:AA44">SUM(G14:G43)</f>
        <v>3</v>
      </c>
      <c r="H44" s="95">
        <f t="shared" si="4"/>
        <v>21</v>
      </c>
      <c r="I44" s="95">
        <f t="shared" si="4"/>
        <v>54</v>
      </c>
      <c r="J44" s="95">
        <f t="shared" si="4"/>
        <v>0</v>
      </c>
      <c r="K44" s="95">
        <f t="shared" si="4"/>
        <v>1</v>
      </c>
      <c r="L44" s="95">
        <f t="shared" si="4"/>
        <v>4</v>
      </c>
      <c r="M44" s="95">
        <f t="shared" si="4"/>
        <v>0</v>
      </c>
      <c r="N44" s="95">
        <f t="shared" si="4"/>
        <v>0</v>
      </c>
      <c r="O44" s="95">
        <f t="shared" si="4"/>
        <v>0</v>
      </c>
      <c r="P44" s="95">
        <f t="shared" si="4"/>
        <v>2</v>
      </c>
      <c r="Q44" s="95">
        <f t="shared" si="4"/>
        <v>2</v>
      </c>
      <c r="R44" s="95">
        <f t="shared" si="4"/>
        <v>18</v>
      </c>
      <c r="S44" s="95">
        <f t="shared" si="4"/>
        <v>0</v>
      </c>
      <c r="T44" s="95">
        <f t="shared" si="4"/>
        <v>0</v>
      </c>
      <c r="U44" s="95">
        <f t="shared" si="4"/>
        <v>0</v>
      </c>
      <c r="V44" s="95">
        <f t="shared" si="4"/>
        <v>0</v>
      </c>
      <c r="W44" s="95">
        <f t="shared" si="4"/>
        <v>0</v>
      </c>
      <c r="X44" s="95">
        <f t="shared" si="4"/>
        <v>0</v>
      </c>
      <c r="Y44" s="95">
        <f t="shared" si="4"/>
        <v>0</v>
      </c>
      <c r="Z44" s="95">
        <f t="shared" si="4"/>
        <v>1</v>
      </c>
      <c r="AA44" s="95">
        <f t="shared" si="4"/>
        <v>0</v>
      </c>
    </row>
    <row r="45" spans="7:21" ht="12.75" customHeight="1"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</row>
    <row r="46" spans="7:21" ht="12.75" customHeight="1"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</row>
    <row r="47" spans="7:21" ht="12.75" customHeight="1"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</row>
    <row r="48" spans="7:21" ht="12.75" customHeight="1"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</row>
    <row r="49" spans="7:21" ht="12.75" customHeight="1"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</row>
    <row r="50" spans="7:21" ht="12.75" customHeight="1"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</row>
    <row r="51" spans="7:21" ht="12.75" customHeight="1"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</row>
    <row r="52" spans="7:21" ht="12.75" customHeight="1"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</row>
    <row r="53" spans="7:21" ht="12.75" customHeight="1"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</row>
    <row r="54" spans="7:21" ht="12.75" customHeight="1"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</row>
    <row r="55" spans="7:21" ht="12.75"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</row>
    <row r="56" spans="7:21" ht="12.75"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</row>
    <row r="57" spans="7:21" ht="12.75"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</row>
    <row r="58" spans="7:21" ht="12.75"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</row>
    <row r="59" spans="7:21" ht="12.75"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</row>
    <row r="60" spans="7:21" ht="12.75"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</row>
    <row r="61" spans="7:21" ht="12.75"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</row>
    <row r="62" spans="7:21" ht="12.75"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</row>
    <row r="63" spans="7:21" ht="12.75"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</row>
    <row r="64" spans="7:21" ht="12.75"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</row>
    <row r="65" spans="7:21" ht="12.75"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</row>
    <row r="66" spans="7:21" ht="12.75"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</row>
    <row r="67" spans="7:21" ht="12.75"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</row>
    <row r="68" spans="7:21" ht="12.75"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</row>
  </sheetData>
  <sheetProtection/>
  <mergeCells count="76">
    <mergeCell ref="A6:AA8"/>
    <mergeCell ref="S12:S13"/>
    <mergeCell ref="T12:U12"/>
    <mergeCell ref="V12:V13"/>
    <mergeCell ref="W12:X12"/>
    <mergeCell ref="Y12:Y13"/>
    <mergeCell ref="Z12:AA12"/>
    <mergeCell ref="V11:X11"/>
    <mergeCell ref="Y11:AA11"/>
    <mergeCell ref="G12:G13"/>
    <mergeCell ref="H12:I12"/>
    <mergeCell ref="J12:J13"/>
    <mergeCell ref="K12:L12"/>
    <mergeCell ref="M12:M13"/>
    <mergeCell ref="N12:O12"/>
    <mergeCell ref="P12:P13"/>
    <mergeCell ref="Q12:R12"/>
    <mergeCell ref="M10:O10"/>
    <mergeCell ref="P10:R10"/>
    <mergeCell ref="S10:U10"/>
    <mergeCell ref="V10:X10"/>
    <mergeCell ref="G9:AA9"/>
    <mergeCell ref="G10:I10"/>
    <mergeCell ref="J10:L10"/>
    <mergeCell ref="Y10:AA10"/>
    <mergeCell ref="G11:I11"/>
    <mergeCell ref="J11:L11"/>
    <mergeCell ref="M11:O11"/>
    <mergeCell ref="P11:R11"/>
    <mergeCell ref="S11:U11"/>
    <mergeCell ref="A1:F1"/>
    <mergeCell ref="A2:F2"/>
    <mergeCell ref="A9:A13"/>
    <mergeCell ref="B9:B13"/>
    <mergeCell ref="E11:E13"/>
    <mergeCell ref="F11:F13"/>
    <mergeCell ref="C9:C13"/>
    <mergeCell ref="D9:D13"/>
    <mergeCell ref="E9:F10"/>
    <mergeCell ref="A3:AA5"/>
    <mergeCell ref="G28:AA28"/>
    <mergeCell ref="G29:I29"/>
    <mergeCell ref="J29:L29"/>
    <mergeCell ref="M29:O29"/>
    <mergeCell ref="P29:R29"/>
    <mergeCell ref="S29:U29"/>
    <mergeCell ref="V29:X29"/>
    <mergeCell ref="Y29:AA29"/>
    <mergeCell ref="G31:G32"/>
    <mergeCell ref="H31:I31"/>
    <mergeCell ref="J31:J32"/>
    <mergeCell ref="M31:M32"/>
    <mergeCell ref="N31:O31"/>
    <mergeCell ref="S30:U30"/>
    <mergeCell ref="S31:S32"/>
    <mergeCell ref="T31:U31"/>
    <mergeCell ref="W31:X31"/>
    <mergeCell ref="Y31:Y32"/>
    <mergeCell ref="P31:P32"/>
    <mergeCell ref="Q31:R31"/>
    <mergeCell ref="Z31:AA31"/>
    <mergeCell ref="F30:F32"/>
    <mergeCell ref="G30:I30"/>
    <mergeCell ref="J30:L30"/>
    <mergeCell ref="M30:O30"/>
    <mergeCell ref="P30:R30"/>
    <mergeCell ref="V30:X30"/>
    <mergeCell ref="Y30:AA30"/>
    <mergeCell ref="A28:A32"/>
    <mergeCell ref="B28:B32"/>
    <mergeCell ref="C28:C32"/>
    <mergeCell ref="D28:D32"/>
    <mergeCell ref="E28:F29"/>
    <mergeCell ref="E30:E32"/>
    <mergeCell ref="K31:L31"/>
    <mergeCell ref="V31:V32"/>
  </mergeCells>
  <printOptions/>
  <pageMargins left="0.25" right="0.25" top="0.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XPSP3</dc:creator>
  <cp:keywords/>
  <dc:description/>
  <cp:lastModifiedBy>MyPC</cp:lastModifiedBy>
  <cp:lastPrinted>2019-03-08T01:38:45Z</cp:lastPrinted>
  <dcterms:created xsi:type="dcterms:W3CDTF">2012-12-13T06:57:22Z</dcterms:created>
  <dcterms:modified xsi:type="dcterms:W3CDTF">2019-03-08T03:05:12Z</dcterms:modified>
  <cp:category/>
  <cp:version/>
  <cp:contentType/>
  <cp:contentStatus/>
</cp:coreProperties>
</file>